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 학술총괄팀(25~\9. 대학연구기관 전문연구요원 선발제도 운영\250310 전문연 인수인계파일\2025\4. 병역지정업체\2. 교육부 공고\"/>
    </mc:Choice>
  </mc:AlternateContent>
  <xr:revisionPtr revIDLastSave="0" documentId="13_ncr:1_{0EC29628-25E3-47E0-8FCD-5EBF70A2AA45}" xr6:coauthVersionLast="36" xr6:coauthVersionMax="36" xr10:uidLastSave="{00000000-0000-0000-0000-000000000000}"/>
  <bookViews>
    <workbookView xWindow="0" yWindow="-120" windowWidth="28800" windowHeight="11670" xr2:uid="{00000000-000D-0000-FFFF-FFFF00000000}"/>
  </bookViews>
  <sheets>
    <sheet name="표지" sheetId="3" r:id="rId1"/>
    <sheet name="(평가보고서)" sheetId="10" r:id="rId2"/>
    <sheet name="1-가" sheetId="12" r:id="rId3"/>
    <sheet name="1-나" sheetId="13" r:id="rId4"/>
    <sheet name="2-가" sheetId="9" r:id="rId5"/>
    <sheet name="2-나" sheetId="5" r:id="rId6"/>
    <sheet name="3" sheetId="6" r:id="rId7"/>
    <sheet name="4-가" sheetId="11" r:id="rId8"/>
    <sheet name="4-나" sheetId="8" r:id="rId9"/>
    <sheet name="(참조) 증빙서류 제출" sheetId="14" r:id="rId10"/>
  </sheets>
  <definedNames>
    <definedName name="_xlnm._FilterDatabase" localSheetId="2" hidden="1">'1-가'!$A$5:$M$15</definedName>
    <definedName name="_xlnm._FilterDatabase" localSheetId="3" hidden="1">'1-나'!$A$5:$L$15</definedName>
    <definedName name="_xlnm.Print_Area" localSheetId="1">'(평가보고서)'!$A$1:$S$34</definedName>
    <definedName name="_xlnm.Print_Area" localSheetId="2">'1-가'!$A$1:$L$42</definedName>
    <definedName name="_xlnm.Print_Area" localSheetId="3">'1-나'!$A$1:$K$99</definedName>
    <definedName name="_xlnm.Print_Area" localSheetId="4">'2-가'!$A$1:$H$40</definedName>
    <definedName name="_xlnm.Print_Area" localSheetId="5">'2-나'!$A$1:$F$33</definedName>
    <definedName name="_xlnm.Print_Area" localSheetId="7">'4-가'!$A$1:$G$23</definedName>
    <definedName name="_xlnm.Print_Area" localSheetId="8">'4-나'!$A$1:$G$8</definedName>
    <definedName name="_xlnm.Print_Area" localSheetId="0">표지!$A$1:$M$25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9" l="1"/>
  <c r="D13" i="10" l="1"/>
  <c r="H1" i="12"/>
  <c r="G1" i="13"/>
  <c r="F1" i="5"/>
  <c r="G29" i="10" l="1"/>
  <c r="H7" i="11" l="1"/>
  <c r="I7" i="11"/>
  <c r="J7" i="11"/>
  <c r="K7" i="11"/>
  <c r="H8" i="11"/>
  <c r="I8" i="11"/>
  <c r="J8" i="11"/>
  <c r="K8" i="11"/>
  <c r="H9" i="11"/>
  <c r="I9" i="11"/>
  <c r="J9" i="11"/>
  <c r="K9" i="11"/>
  <c r="H10" i="11"/>
  <c r="I10" i="11"/>
  <c r="J10" i="11"/>
  <c r="K10" i="11"/>
  <c r="H11" i="11"/>
  <c r="I11" i="11"/>
  <c r="J11" i="11"/>
  <c r="K11" i="11"/>
  <c r="H12" i="11"/>
  <c r="I12" i="11"/>
  <c r="J12" i="11"/>
  <c r="K12" i="11"/>
  <c r="H13" i="11"/>
  <c r="I13" i="11"/>
  <c r="J13" i="11"/>
  <c r="K13" i="11"/>
  <c r="H14" i="11"/>
  <c r="I14" i="11"/>
  <c r="J14" i="11"/>
  <c r="K14" i="11"/>
  <c r="H15" i="11"/>
  <c r="I15" i="11"/>
  <c r="J15" i="11"/>
  <c r="K15" i="11"/>
  <c r="H16" i="11"/>
  <c r="I16" i="11"/>
  <c r="J16" i="11"/>
  <c r="K16" i="11"/>
  <c r="H17" i="11"/>
  <c r="I17" i="11"/>
  <c r="J17" i="11"/>
  <c r="K17" i="11"/>
  <c r="H18" i="11"/>
  <c r="I18" i="11"/>
  <c r="J18" i="11"/>
  <c r="K18" i="11"/>
  <c r="H19" i="11"/>
  <c r="I19" i="11"/>
  <c r="J19" i="11"/>
  <c r="K19" i="11"/>
  <c r="H20" i="11"/>
  <c r="I20" i="11"/>
  <c r="J20" i="11"/>
  <c r="K20" i="11"/>
  <c r="H21" i="11"/>
  <c r="I21" i="11"/>
  <c r="J21" i="11"/>
  <c r="K21" i="11"/>
  <c r="H22" i="11"/>
  <c r="I22" i="11"/>
  <c r="J22" i="11"/>
  <c r="K22" i="11"/>
  <c r="H23" i="11"/>
  <c r="I23" i="11"/>
  <c r="J23" i="11"/>
  <c r="K23" i="11"/>
  <c r="K6" i="11"/>
  <c r="H21" i="10"/>
  <c r="H22" i="10"/>
  <c r="H23" i="10"/>
  <c r="H20" i="10"/>
  <c r="J6" i="11"/>
  <c r="I6" i="11"/>
  <c r="H6" i="11"/>
  <c r="M7" i="6"/>
  <c r="N7" i="6"/>
  <c r="M8" i="6"/>
  <c r="N8" i="6"/>
  <c r="M9" i="6"/>
  <c r="N9" i="6"/>
  <c r="M10" i="6"/>
  <c r="N10" i="6"/>
  <c r="M11" i="6"/>
  <c r="N11" i="6"/>
  <c r="M12" i="6"/>
  <c r="N12" i="6"/>
  <c r="M13" i="6"/>
  <c r="N13" i="6"/>
  <c r="N6" i="6"/>
  <c r="M6" i="6"/>
  <c r="L7" i="6"/>
  <c r="L8" i="6"/>
  <c r="L9" i="6"/>
  <c r="L10" i="6"/>
  <c r="L11" i="6"/>
  <c r="L12" i="6"/>
  <c r="L13" i="6"/>
  <c r="L6" i="6"/>
  <c r="K6" i="6"/>
  <c r="K7" i="6"/>
  <c r="K8" i="6"/>
  <c r="K9" i="6"/>
  <c r="K10" i="6"/>
  <c r="K11" i="6"/>
  <c r="K12" i="6"/>
  <c r="K13" i="6"/>
  <c r="H24" i="10" l="1"/>
  <c r="H29" i="10" l="1"/>
  <c r="E32" i="10"/>
  <c r="E30" i="10"/>
  <c r="E31" i="10"/>
  <c r="E29" i="10"/>
  <c r="E28" i="10"/>
  <c r="D32" i="10"/>
  <c r="D31" i="10"/>
  <c r="D30" i="10"/>
  <c r="D29" i="10"/>
  <c r="D28" i="10"/>
  <c r="H32" i="10" l="1"/>
  <c r="D22" i="10" l="1"/>
  <c r="D21" i="10"/>
  <c r="D20" i="10"/>
  <c r="D23" i="10" l="1"/>
  <c r="G10" i="10"/>
  <c r="G11" i="10"/>
  <c r="G9" i="10"/>
  <c r="G12" i="10" l="1"/>
  <c r="D10" i="10"/>
  <c r="D11" i="10"/>
  <c r="D12" i="10"/>
  <c r="D9" i="10"/>
  <c r="D14" i="10" l="1"/>
</calcChain>
</file>

<file path=xl/sharedStrings.xml><?xml version="1.0" encoding="utf-8"?>
<sst xmlns="http://schemas.openxmlformats.org/spreadsheetml/2006/main" count="210" uniqueCount="149">
  <si>
    <t>1. 연구인력 확보 현황</t>
    <phoneticPr fontId="1" type="noConversion"/>
  </si>
  <si>
    <t>구분</t>
    <phoneticPr fontId="1" type="noConversion"/>
  </si>
  <si>
    <t>성명</t>
    <phoneticPr fontId="1" type="noConversion"/>
  </si>
  <si>
    <t>작성자</t>
    <phoneticPr fontId="7" type="noConversion"/>
  </si>
  <si>
    <t>작성일</t>
    <phoneticPr fontId="7" type="noConversion"/>
  </si>
  <si>
    <t>예시) 한국대학교 부설 기초과학연구소</t>
    <phoneticPr fontId="1" type="noConversion"/>
  </si>
  <si>
    <t>소속 대학교명</t>
    <phoneticPr fontId="1" type="noConversion"/>
  </si>
  <si>
    <t>직위(직급)</t>
    <phoneticPr fontId="1" type="noConversion"/>
  </si>
  <si>
    <t>최종학교 전공</t>
    <phoneticPr fontId="1" type="noConversion"/>
  </si>
  <si>
    <t>최종학위</t>
    <phoneticPr fontId="1" type="noConversion"/>
  </si>
  <si>
    <t>병역사항</t>
    <phoneticPr fontId="1" type="noConversion"/>
  </si>
  <si>
    <t>생년월일
(yyyy-mm-dd)</t>
    <phoneticPr fontId="1" type="noConversion"/>
  </si>
  <si>
    <t>최종학교
(최종학위 취득기관)</t>
    <phoneticPr fontId="1" type="noConversion"/>
  </si>
  <si>
    <t>위치</t>
    <phoneticPr fontId="1" type="noConversion"/>
  </si>
  <si>
    <t>비고</t>
    <phoneticPr fontId="1" type="noConversion"/>
  </si>
  <si>
    <t>전화) 000-000-0000  팩스) 000-000-0000</t>
    <phoneticPr fontId="1" type="noConversion"/>
  </si>
  <si>
    <t>대전시 유성구 가정로 201 OO대학교 공학관 2층 208호</t>
    <phoneticPr fontId="1" type="noConversion"/>
  </si>
  <si>
    <t>외부연구과제</t>
    <phoneticPr fontId="1" type="noConversion"/>
  </si>
  <si>
    <t>내부연구과제</t>
    <phoneticPr fontId="1" type="noConversion"/>
  </si>
  <si>
    <t>연구과제명</t>
    <phoneticPr fontId="1" type="noConversion"/>
  </si>
  <si>
    <t>발주기관</t>
    <phoneticPr fontId="1" type="noConversion"/>
  </si>
  <si>
    <t>국제학술지</t>
    <phoneticPr fontId="1" type="noConversion"/>
  </si>
  <si>
    <t>국내학술지</t>
    <phoneticPr fontId="1" type="noConversion"/>
  </si>
  <si>
    <t>연구자 성명</t>
    <phoneticPr fontId="1" type="noConversion"/>
  </si>
  <si>
    <t>학술대회(심포지움)명</t>
    <phoneticPr fontId="1" type="noConversion"/>
  </si>
  <si>
    <t>개최장소</t>
    <phoneticPr fontId="1" type="noConversion"/>
  </si>
  <si>
    <t>참석대상</t>
    <phoneticPr fontId="1" type="noConversion"/>
  </si>
  <si>
    <t>연구소 임명일
(yyyy-mm-dd)</t>
    <phoneticPr fontId="1" type="noConversion"/>
  </si>
  <si>
    <t>2. 연구기반 - 가. 전용공간 확보</t>
    <phoneticPr fontId="1" type="noConversion"/>
  </si>
  <si>
    <t>예시) 연구소 전용 행정실, 연구소 전용 실험실</t>
    <phoneticPr fontId="1" type="noConversion"/>
  </si>
  <si>
    <t>예시) OO대학교 공학관 2층 208호</t>
    <phoneticPr fontId="1" type="noConversion"/>
  </si>
  <si>
    <t>예시) 화학실험실</t>
    <phoneticPr fontId="1" type="noConversion"/>
  </si>
  <si>
    <t>공간(실) 명</t>
    <phoneticPr fontId="1" type="noConversion"/>
  </si>
  <si>
    <t>사용 목적(용도)</t>
    <phoneticPr fontId="1" type="noConversion"/>
  </si>
  <si>
    <t xml:space="preserve"> 가. 연구기관 소속 전담연구교수</t>
    <phoneticPr fontId="1" type="noConversion"/>
  </si>
  <si>
    <t>2. 연구기반 - 나. 예산규모(사업비 및 장비확충 예산)</t>
    <phoneticPr fontId="1" type="noConversion"/>
  </si>
  <si>
    <t>예산(재원) 출처</t>
    <phoneticPr fontId="1" type="noConversion"/>
  </si>
  <si>
    <t>구분</t>
    <phoneticPr fontId="1" type="noConversion"/>
  </si>
  <si>
    <t>계약일(협약일)
(yyyy-mm-dd)</t>
    <phoneticPr fontId="1" type="noConversion"/>
  </si>
  <si>
    <t>사업기간(연구기간)
(yyyy-mm-dd~yyyy-mm-dd)</t>
    <phoneticPr fontId="1" type="noConversion"/>
  </si>
  <si>
    <t>비고</t>
    <phoneticPr fontId="1" type="noConversion"/>
  </si>
  <si>
    <t>계약금액(연구비)
(천원)</t>
    <phoneticPr fontId="1" type="noConversion"/>
  </si>
  <si>
    <t>연번</t>
    <phoneticPr fontId="1" type="noConversion"/>
  </si>
  <si>
    <t>4. 연구성과 - 가. 국제/국내 학술지 게재 실적</t>
    <phoneticPr fontId="1" type="noConversion"/>
  </si>
  <si>
    <t>논문 제목(논문명)</t>
    <phoneticPr fontId="1" type="noConversion"/>
  </si>
  <si>
    <t>교수</t>
    <phoneticPr fontId="1" type="noConversion"/>
  </si>
  <si>
    <t>부교수</t>
    <phoneticPr fontId="1" type="noConversion"/>
  </si>
  <si>
    <t>조교수</t>
    <phoneticPr fontId="1" type="noConversion"/>
  </si>
  <si>
    <t>인원수(명)</t>
    <phoneticPr fontId="1" type="noConversion"/>
  </si>
  <si>
    <t>기타</t>
    <phoneticPr fontId="1" type="noConversion"/>
  </si>
  <si>
    <t>구분</t>
    <phoneticPr fontId="1" type="noConversion"/>
  </si>
  <si>
    <t>박사수료생</t>
    <phoneticPr fontId="1" type="noConversion"/>
  </si>
  <si>
    <t>박사후과정생</t>
    <phoneticPr fontId="1" type="noConversion"/>
  </si>
  <si>
    <t>2. 연구기반</t>
    <phoneticPr fontId="1" type="noConversion"/>
  </si>
  <si>
    <t xml:space="preserve"> 가. 전용공간 확보</t>
    <phoneticPr fontId="1" type="noConversion"/>
  </si>
  <si>
    <t>행정실</t>
    <phoneticPr fontId="1" type="noConversion"/>
  </si>
  <si>
    <t>연구실</t>
    <phoneticPr fontId="1" type="noConversion"/>
  </si>
  <si>
    <t>예산 금액(천원)</t>
    <phoneticPr fontId="1" type="noConversion"/>
  </si>
  <si>
    <t>운영비(경상경비)</t>
    <phoneticPr fontId="1" type="noConversion"/>
  </si>
  <si>
    <t>사업비(연구비)</t>
    <phoneticPr fontId="1" type="noConversion"/>
  </si>
  <si>
    <t>나. 연구기관 소속 석사학위 이상 연구원</t>
    <phoneticPr fontId="1" type="noConversion"/>
  </si>
  <si>
    <t>나. 예산규모(사업비 및 장비확충 예산)</t>
    <phoneticPr fontId="1" type="noConversion"/>
  </si>
  <si>
    <t>시설비</t>
    <phoneticPr fontId="1" type="noConversion"/>
  </si>
  <si>
    <t>3. 연구수행실적</t>
    <phoneticPr fontId="1" type="noConversion"/>
  </si>
  <si>
    <t xml:space="preserve"> 가. 외부 및 내부 연구과제</t>
    <phoneticPr fontId="1" type="noConversion"/>
  </si>
  <si>
    <t>2천만원 미만</t>
    <phoneticPr fontId="1" type="noConversion"/>
  </si>
  <si>
    <t>2천만원 이상 ~ 5천만원 미만</t>
    <phoneticPr fontId="1" type="noConversion"/>
  </si>
  <si>
    <t>5천만원 이상~1억원 미만</t>
    <phoneticPr fontId="1" type="noConversion"/>
  </si>
  <si>
    <t>1억원 이상</t>
    <phoneticPr fontId="1" type="noConversion"/>
  </si>
  <si>
    <t>4. 연구성과</t>
    <phoneticPr fontId="1" type="noConversion"/>
  </si>
  <si>
    <t xml:space="preserve"> 가. 국제 및 국내 학술지 게재 실적</t>
    <phoneticPr fontId="1" type="noConversion"/>
  </si>
  <si>
    <t>1. 연구인력 확보 현황 - 가. 연구기관 소속 전담연구교수</t>
    <phoneticPr fontId="1" type="noConversion"/>
  </si>
  <si>
    <t>겸임교원(초빙교원)</t>
    <phoneticPr fontId="1" type="noConversion"/>
  </si>
  <si>
    <t>1. 연구인력 확보 현황 - 나. 연구기관 소속 석사학위 이상 연구원</t>
    <phoneticPr fontId="1" type="noConversion"/>
  </si>
  <si>
    <t>과정 구분</t>
    <phoneticPr fontId="1" type="noConversion"/>
  </si>
  <si>
    <t>석사졸업생</t>
    <phoneticPr fontId="1" type="noConversion"/>
  </si>
  <si>
    <t>재단검토</t>
    <phoneticPr fontId="1" type="noConversion"/>
  </si>
  <si>
    <t>연번</t>
    <phoneticPr fontId="1" type="noConversion"/>
  </si>
  <si>
    <t>비고</t>
    <phoneticPr fontId="1" type="noConversion"/>
  </si>
  <si>
    <t>재단검토</t>
    <phoneticPr fontId="1" type="noConversion"/>
  </si>
  <si>
    <t>참석인원
(명)</t>
    <phoneticPr fontId="1" type="noConversion"/>
  </si>
  <si>
    <t>개최일자
(yyyy-mm-dd)</t>
    <phoneticPr fontId="1" type="noConversion"/>
  </si>
  <si>
    <t>개최 건수(건)</t>
    <phoneticPr fontId="1" type="noConversion"/>
  </si>
  <si>
    <t>국내학술지(건)</t>
    <phoneticPr fontId="1" type="noConversion"/>
  </si>
  <si>
    <t xml:space="preserve"> 나. 학술대회(심포지움) 개최 건수</t>
    <phoneticPr fontId="1" type="noConversion"/>
  </si>
  <si>
    <t>4. 연구성과 - 나. 학술대회(심포지움) 개최 실적</t>
    <phoneticPr fontId="1" type="noConversion"/>
  </si>
  <si>
    <t>재단 검토</t>
    <phoneticPr fontId="1" type="noConversion"/>
  </si>
  <si>
    <t>연구소명(업체명)</t>
    <phoneticPr fontId="1" type="noConversion"/>
  </si>
  <si>
    <t>소재지(주소)</t>
    <phoneticPr fontId="1" type="noConversion"/>
  </si>
  <si>
    <t>대표자 성명(확인자)</t>
    <phoneticPr fontId="1" type="noConversion"/>
  </si>
  <si>
    <t>…</t>
    <phoneticPr fontId="1" type="noConversion"/>
  </si>
  <si>
    <t>공간 구분</t>
    <phoneticPr fontId="1" type="noConversion"/>
  </si>
  <si>
    <t>…</t>
    <phoneticPr fontId="1" type="noConversion"/>
  </si>
  <si>
    <t>소속확인(가)</t>
    <phoneticPr fontId="1" type="noConversion"/>
  </si>
  <si>
    <t>소속확인(나)</t>
    <phoneticPr fontId="1" type="noConversion"/>
  </si>
  <si>
    <t>게재학술지명</t>
    <phoneticPr fontId="1" type="noConversion"/>
  </si>
  <si>
    <t>연구사업명</t>
    <phoneticPr fontId="1" type="noConversion"/>
  </si>
  <si>
    <t>(기타인 경우,) 
직위(직급)명
(직접 기재)</t>
    <phoneticPr fontId="1" type="noConversion"/>
  </si>
  <si>
    <t>예시) OO사업 사업비(연구비), 교내지원 연구기금</t>
    <phoneticPr fontId="1" type="noConversion"/>
  </si>
  <si>
    <t>(기타인 경우,) 
공간 구분
(직접 기재)</t>
    <phoneticPr fontId="1" type="noConversion"/>
  </si>
  <si>
    <t>(기타인 경우,) 
비목 구분
(직접 기재)</t>
    <phoneticPr fontId="1" type="noConversion"/>
  </si>
  <si>
    <t>연구자 성명
(연구기관명)</t>
    <phoneticPr fontId="1" type="noConversion"/>
  </si>
  <si>
    <t>게재년월일
(yyyy-mm-dd)</t>
    <phoneticPr fontId="1" type="noConversion"/>
  </si>
  <si>
    <t>근무기간확인(가)</t>
    <phoneticPr fontId="1" type="noConversion"/>
  </si>
  <si>
    <t>근무기간확인(나)</t>
    <phoneticPr fontId="1" type="noConversion"/>
  </si>
  <si>
    <t>예산 총 합계(천원)</t>
    <phoneticPr fontId="1" type="noConversion"/>
  </si>
  <si>
    <t>총인원수(명)</t>
    <phoneticPr fontId="1" type="noConversion"/>
  </si>
  <si>
    <t>평가보고서 [4-나. 학술대회 개최 실적 목록]</t>
    <phoneticPr fontId="1" type="noConversion"/>
  </si>
  <si>
    <t>평가보고서 [3. 외/내부 연구과제 수주 목록]</t>
    <phoneticPr fontId="1" type="noConversion"/>
  </si>
  <si>
    <t>평가보고서 [4-가. 국제/국내 학술지 게재 실적 목록]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</si>
  <si>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1. 연구인력 확보 현황</t>
    </r>
    <r>
      <rPr>
        <sz val="11"/>
        <color theme="1"/>
        <rFont val="맑은 고딕"/>
        <family val="2"/>
        <charset val="129"/>
        <scheme val="minor"/>
      </rPr>
      <t xml:space="preserve">
  가. 연구기관 소속 전담연구교수 수
  나. 연구기관 소속 석사학위 이상 연구원 수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</si>
  <si>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연구기반</t>
    </r>
    <r>
      <rPr>
        <sz val="11"/>
        <color theme="1"/>
        <rFont val="맑은 고딕"/>
        <family val="2"/>
        <charset val="129"/>
        <scheme val="minor"/>
      </rPr>
      <t xml:space="preserve">
  가. 전용공간 확보
  나. 예산규모</t>
    </r>
    <phoneticPr fontId="1" type="noConversion"/>
  </si>
  <si>
    <t xml:space="preserve">
평가보고서 [1-가. 전담연구교수 목록]
평가보고서 [1-나. 석사학위 이상 연구원 목록]</t>
    <phoneticPr fontId="1" type="noConversion"/>
  </si>
  <si>
    <t xml:space="preserve">
평가보고서 [2-가. 전용공간 목록]
평가보고서 [2-나. 예산 현황 목록]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</si>
  <si>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3. 연구수행실적</t>
    </r>
    <r>
      <rPr>
        <sz val="11"/>
        <color theme="1"/>
        <rFont val="맑은 고딕"/>
        <family val="2"/>
        <charset val="129"/>
        <scheme val="minor"/>
      </rPr>
      <t xml:space="preserve">
  가. 외부 연구과제
  나. 내부 연구과제</t>
    </r>
    <phoneticPr fontId="1" type="noConversion"/>
  </si>
  <si>
    <t>평가항목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</si>
  <si>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4. 연구성과</t>
    </r>
    <r>
      <rPr>
        <sz val="11"/>
        <color theme="1"/>
        <rFont val="맑은 고딕"/>
        <family val="2"/>
        <charset val="129"/>
        <scheme val="minor"/>
      </rPr>
      <t xml:space="preserve">
  가-1. 국제 학술지 게재 실적
  가-2. 국내 학술지 게재 실적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</si>
  <si>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4. 연구성과</t>
    </r>
    <r>
      <rPr>
        <sz val="11"/>
        <color theme="1"/>
        <rFont val="맑은 고딕"/>
        <family val="2"/>
        <charset val="129"/>
        <scheme val="minor"/>
      </rPr>
      <t xml:space="preserve">
  나. 학술대회(심포지움) 개최 건수</t>
    </r>
    <phoneticPr fontId="1" type="noConversion"/>
  </si>
  <si>
    <t>&lt;증빙서류 제출 방법 안내&gt;</t>
    <phoneticPr fontId="1" type="noConversion"/>
  </si>
  <si>
    <t>합 계</t>
    <phoneticPr fontId="1" type="noConversion"/>
  </si>
  <si>
    <t>국제학술지(건)</t>
    <phoneticPr fontId="1" type="noConversion"/>
  </si>
  <si>
    <r>
      <t xml:space="preserve">&lt;유의사항&gt;
ㅇ 본 총괄표는 평가보고서의 기재 내용에 따라 산출되도록 함수식이 설정되어 있으므로 </t>
    </r>
    <r>
      <rPr>
        <b/>
        <u/>
        <sz val="11"/>
        <color rgb="FFFF0000"/>
        <rFont val="맑은 고딕"/>
        <family val="3"/>
        <charset val="129"/>
        <scheme val="minor"/>
      </rPr>
      <t>임의 수정하지 않으며, 참고(확인)용으로만 활용 바람.</t>
    </r>
    <r>
      <rPr>
        <b/>
        <sz val="11"/>
        <color theme="1"/>
        <rFont val="맑은 고딕"/>
        <family val="3"/>
        <charset val="129"/>
        <scheme val="minor"/>
      </rPr>
      <t xml:space="preserve">
ㅇ 본 총괄표의 산출 내역은 (증빙서류 및 사실 내용 확인 등에 따른) </t>
    </r>
    <r>
      <rPr>
        <b/>
        <u/>
        <sz val="11"/>
        <color theme="1"/>
        <rFont val="맑은 고딕"/>
        <family val="3"/>
        <charset val="129"/>
        <scheme val="minor"/>
      </rPr>
      <t>재단의 최종 검토 결과에 따라 변경될 수 있음.</t>
    </r>
    <phoneticPr fontId="1" type="noConversion"/>
  </si>
  <si>
    <r>
      <t xml:space="preserve">추가 제출 서류
</t>
    </r>
    <r>
      <rPr>
        <b/>
        <sz val="11"/>
        <color rgb="FFFF0000"/>
        <rFont val="맑은 고딕"/>
        <family val="3"/>
        <charset val="129"/>
        <scheme val="minor"/>
      </rPr>
      <t>(pdf파일로 사본 스캔 후 추가 제출)</t>
    </r>
    <phoneticPr fontId="1" type="noConversion"/>
  </si>
  <si>
    <t>서류 제출 시 유의사항</t>
    <phoneticPr fontId="1" type="noConversion"/>
  </si>
  <si>
    <r>
      <t>* '4. 연구성과-나. 학술대회(심포지움) 개최 실적'에 대해 확인 가능한 서류(</t>
    </r>
    <r>
      <rPr>
        <b/>
        <u/>
        <sz val="11"/>
        <color theme="1"/>
        <rFont val="맑은 고딕"/>
        <family val="3"/>
        <charset val="129"/>
        <scheme val="minor"/>
      </rPr>
      <t>실시 공문 등) 사본</t>
    </r>
    <r>
      <rPr>
        <sz val="11"/>
        <color theme="1"/>
        <rFont val="맑은 고딕"/>
        <family val="2"/>
        <charset val="129"/>
        <scheme val="minor"/>
      </rPr>
      <t xml:space="preserve"> 반드시 별도 첨부 바람.
 - 해당 연구기관이 개최한 사실을 확인할 수 있어야 하며, </t>
    </r>
    <r>
      <rPr>
        <u/>
        <sz val="11"/>
        <color theme="1"/>
        <rFont val="맑은 고딕"/>
        <family val="3"/>
        <charset val="129"/>
        <scheme val="minor"/>
      </rPr>
      <t>주최/주관 여부 확인 가능하여야 함.</t>
    </r>
    <r>
      <rPr>
        <sz val="11"/>
        <color theme="1"/>
        <rFont val="맑은 고딕"/>
        <family val="2"/>
        <charset val="129"/>
        <scheme val="minor"/>
      </rPr>
      <t xml:space="preserve">
 - 3건을 초과하는 실적 증빙에 대해서는 재단에서 임의 폐기 예정</t>
    </r>
    <phoneticPr fontId="1" type="noConversion"/>
  </si>
  <si>
    <t>3. 연구수행실적 - 외부 및 내부과제 수주 실적</t>
    <phoneticPr fontId="1" type="noConversion"/>
  </si>
  <si>
    <r>
      <t xml:space="preserve">* '3. 연구수행실적'에 대해 수주 실적을 증명할 수 있는 서류 추가 제출
   </t>
    </r>
    <r>
      <rPr>
        <b/>
        <u/>
        <sz val="11"/>
        <color theme="1"/>
        <rFont val="맑은 고딕"/>
        <family val="3"/>
        <charset val="129"/>
        <scheme val="minor"/>
      </rPr>
      <t xml:space="preserve"> (외부과제: 각 과제별 협약서, 연구용역계약서 사본 / 내부과제: 교내 결재 공문 사본 등)</t>
    </r>
    <r>
      <rPr>
        <sz val="11"/>
        <color theme="1"/>
        <rFont val="맑은 고딕"/>
        <family val="2"/>
        <charset val="129"/>
        <scheme val="minor"/>
      </rPr>
      <t xml:space="preserve">
  - 협약서(계약서) 중 연구자 성명, 과제명, 사업명 등 기재한 정보 확인 가능한 페이지만 스캔하여 제출 </t>
    </r>
    <r>
      <rPr>
        <b/>
        <u/>
        <sz val="11"/>
        <color theme="1"/>
        <rFont val="맑은 고딕"/>
        <family val="3"/>
        <charset val="129"/>
        <scheme val="minor"/>
      </rPr>
      <t>(전문 제출 불필요)</t>
    </r>
    <r>
      <rPr>
        <sz val="11"/>
        <color theme="1"/>
        <rFont val="맑은 고딕"/>
        <family val="2"/>
        <charset val="129"/>
        <scheme val="minor"/>
      </rPr>
      <t xml:space="preserve">
  - 각 최대 4건씩, 총 최대 8건까지만 첨부 (목록에 해당되지 않는 증빙, 건수를 초과하여 제출된 증빙은 재단에서 임의 폐기 예정)
  - 총괄 또는 세부과제인 경우, 해당 연구자의 협약 금액을 확인할 수 있는 자료로 제출</t>
    </r>
    <phoneticPr fontId="1" type="noConversion"/>
  </si>
  <si>
    <r>
      <t xml:space="preserve">* '4. 연구성과-가. 학술지 게재 실적'에 대한 </t>
    </r>
    <r>
      <rPr>
        <b/>
        <u/>
        <sz val="11"/>
        <color theme="1"/>
        <rFont val="맑은 고딕"/>
        <family val="3"/>
        <charset val="129"/>
        <scheme val="minor"/>
      </rPr>
      <t>논문 사본</t>
    </r>
    <r>
      <rPr>
        <sz val="11"/>
        <color theme="1"/>
        <rFont val="맑은 고딕"/>
        <family val="2"/>
        <charset val="129"/>
        <scheme val="minor"/>
      </rPr>
      <t xml:space="preserve"> 반드시 별도 첨부 바람.
  - 논문 사본 제출 시에는 논문 제목과 저자명, 논문 게재일이 확인 가능한 페이지만 스캔하여 제출 </t>
    </r>
    <r>
      <rPr>
        <b/>
        <u/>
        <sz val="11"/>
        <color theme="1"/>
        <rFont val="맑은 고딕"/>
        <family val="3"/>
        <charset val="129"/>
        <scheme val="minor"/>
      </rPr>
      <t>(전문 제출 불필요)</t>
    </r>
    <r>
      <rPr>
        <sz val="11"/>
        <color theme="1"/>
        <rFont val="맑은 고딕"/>
        <family val="2"/>
        <charset val="129"/>
        <scheme val="minor"/>
      </rPr>
      <t xml:space="preserve">
  - 각 최대 9건씩, 총 최대 18건까지만 첨부(목록에 해당되지 않는 증빙, 건수를 초과하여 제출된 증빙은 재단에서 임의 폐기 예정)</t>
    </r>
    <phoneticPr fontId="1" type="noConversion"/>
  </si>
  <si>
    <t>평가보고서 총괄표</t>
    <phoneticPr fontId="1" type="noConversion"/>
  </si>
  <si>
    <t>외부과제 수주 건수(건)</t>
    <phoneticPr fontId="1" type="noConversion"/>
  </si>
  <si>
    <t>내부과제 수주 건수(건)</t>
    <phoneticPr fontId="1" type="noConversion"/>
  </si>
  <si>
    <t>건수 합계</t>
    <phoneticPr fontId="1" type="noConversion"/>
  </si>
  <si>
    <r>
      <t xml:space="preserve">&lt;작성 요령&gt;
</t>
    </r>
    <r>
      <rPr>
        <b/>
        <u/>
        <sz val="11"/>
        <color theme="1"/>
        <rFont val="맑은 고딕"/>
        <family val="3"/>
        <charset val="129"/>
        <scheme val="minor"/>
      </rPr>
      <t>* 당해연도 6월 10일 기준으로 확보한 예산을 기준으로 작성</t>
    </r>
    <r>
      <rPr>
        <sz val="11"/>
        <color theme="1"/>
        <rFont val="맑은 고딕"/>
        <family val="3"/>
        <charset val="129"/>
        <scheme val="minor"/>
      </rPr>
      <t xml:space="preserve">
* 예산 총액 기재 시, 반드시 인건비는 제외한 금액으로 작성하며, </t>
    </r>
    <r>
      <rPr>
        <b/>
        <sz val="11"/>
        <color rgb="FFFF0000"/>
        <rFont val="맑은 고딕"/>
        <family val="3"/>
        <charset val="129"/>
        <scheme val="minor"/>
      </rPr>
      <t>원 단위로 기재</t>
    </r>
    <r>
      <rPr>
        <sz val="11"/>
        <color theme="1"/>
        <rFont val="맑은 고딕"/>
        <family val="3"/>
        <charset val="129"/>
        <scheme val="minor"/>
      </rPr>
      <t xml:space="preserve">
* (맨 첫줄에 기재된) 예시는 삭제 후 작성
* 당해연도 예산 1억원/연 이상부터 모두 만점처리</t>
    </r>
    <phoneticPr fontId="1" type="noConversion"/>
  </si>
  <si>
    <r>
      <t>예산 총액
(</t>
    </r>
    <r>
      <rPr>
        <b/>
        <sz val="11"/>
        <color rgb="FFFF0000"/>
        <rFont val="맑은 고딕"/>
        <family val="3"/>
        <charset val="129"/>
        <scheme val="minor"/>
      </rPr>
      <t>원</t>
    </r>
    <r>
      <rPr>
        <b/>
        <sz val="11"/>
        <color theme="1"/>
        <rFont val="맑은 고딕"/>
        <family val="3"/>
        <charset val="129"/>
        <scheme val="minor"/>
      </rPr>
      <t>, A)</t>
    </r>
    <phoneticPr fontId="1" type="noConversion"/>
  </si>
  <si>
    <r>
      <t xml:space="preserve">&lt;작성 요령&gt; 
</t>
    </r>
    <r>
      <rPr>
        <b/>
        <u/>
        <sz val="11"/>
        <color theme="1"/>
        <rFont val="맑은 고딕"/>
        <family val="3"/>
        <charset val="129"/>
        <scheme val="minor"/>
      </rPr>
      <t>* 당해연도 6월 10일 기준 재직 중인 전체 교원(교수, 부교수, 조교수, 겸임(초빙)교원, 기타 형태 등)</t>
    </r>
    <r>
      <rPr>
        <sz val="11"/>
        <color theme="1"/>
        <rFont val="맑은 고딕"/>
        <family val="3"/>
        <charset val="129"/>
        <scheme val="minor"/>
      </rPr>
      <t xml:space="preserve">에 대해 아래의 목록에 따라 작성
 - </t>
    </r>
    <r>
      <rPr>
        <b/>
        <sz val="11"/>
        <color rgb="FFFF0000"/>
        <rFont val="맑은 고딕"/>
        <family val="3"/>
        <charset val="129"/>
        <scheme val="minor"/>
      </rPr>
      <t>근무기간 등 관계 없으며, 기준일자에 근무 중인 모든 인원에 대해 기재</t>
    </r>
    <r>
      <rPr>
        <sz val="11"/>
        <color theme="1"/>
        <rFont val="맑은 고딕"/>
        <family val="3"/>
        <charset val="129"/>
        <scheme val="minor"/>
      </rPr>
      <t xml:space="preserve">
* 소속 대학교명: OO대학교로 기재(타 대학교 소속 연구자 기재 불가)
  직위(직급): 교수, 부교수, 조교수, 겸임교원(초빙교원), 기타 중 택1 
  - (기타인 경우,) 직위(직급)명: '기타'를 선택한 경우, 직접 기재
  생년월일: 소속 연구자의 생년월일을 yyyy-mm-dd와 같이 기재
  최종학교: 최종학위 취득기관명 기재(예시: **대학교에서 석사학위를 취득한 박사수료생의 경우, **대학교로 기재)
  최종학교 전공: 최종학위 취득 시의 전공명 기재
  최종학위: 박사, 석사, 학사 등과 같이 기재(예시: 현재 박사수료생인 연구자의 경우, 최종취득학위인 '석사'로 기재)
  병역사항: 필, 미필, 면제, 여성, 해당사항 없음 등과 같이 기재(현재 재직 중인 전문연구요원의 경우, '전문연구요원'으로 기재)
  연구소 임명일: 해당 연구소의 최초 재직/소속 일자를 yyyy-mm-dd와 같이 기재
  비고: 기타 참고사항 또는 특이사항 등 기재 </t>
    </r>
    <r>
      <rPr>
        <b/>
        <u/>
        <sz val="11"/>
        <color rgb="FFFF0000"/>
        <rFont val="맑은 고딕"/>
        <family val="3"/>
        <charset val="129"/>
        <scheme val="minor"/>
      </rPr>
      <t>=&gt; 열 추가(작성항목 임의 추가) 절대 금지</t>
    </r>
    <r>
      <rPr>
        <sz val="11"/>
        <color theme="1"/>
        <rFont val="맑은 고딕"/>
        <family val="3"/>
        <charset val="129"/>
        <scheme val="minor"/>
      </rPr>
      <t>, 비고란에 추가내용 기재 바람.</t>
    </r>
    <phoneticPr fontId="1" type="noConversion"/>
  </si>
  <si>
    <t>면적(,㎡)</t>
    <phoneticPr fontId="1" type="noConversion"/>
  </si>
  <si>
    <t>면적
(㎡)</t>
    <phoneticPr fontId="1" type="noConversion"/>
  </si>
  <si>
    <t>면적 총 합계(㎡)</t>
    <phoneticPr fontId="1" type="noConversion"/>
  </si>
  <si>
    <r>
      <t xml:space="preserve">&lt;작성 요령&gt;
</t>
    </r>
    <r>
      <rPr>
        <sz val="11"/>
        <color theme="1"/>
        <rFont val="맑은 고딕"/>
        <family val="3"/>
        <charset val="129"/>
        <scheme val="minor"/>
      </rPr>
      <t xml:space="preserve">* </t>
    </r>
    <r>
      <rPr>
        <b/>
        <u/>
        <sz val="11"/>
        <rFont val="맑은 고딕"/>
        <family val="3"/>
        <charset val="129"/>
        <scheme val="minor"/>
      </rPr>
      <t>교수실, 공용실험실 등 겸용공간은 제외</t>
    </r>
    <r>
      <rPr>
        <u/>
        <sz val="11"/>
        <color theme="1"/>
        <rFont val="맑은 고딕"/>
        <family val="3"/>
        <charset val="129"/>
        <scheme val="minor"/>
      </rPr>
      <t>하고, 연구소 전용 공간만 포함하여 작성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(겸용공간 미 구분 시 0점 처리)</t>
    </r>
    <r>
      <rPr>
        <sz val="11"/>
        <color theme="1"/>
        <rFont val="맑은 고딕"/>
        <family val="3"/>
        <charset val="129"/>
        <scheme val="minor"/>
      </rPr>
      <t xml:space="preserve">
* 공간 구분은 행정실, 연구실, 기타 중 1개만 선택하고, 기타를 선택 시 '공간 구분'란에 직접 기재
* (맨 첫줄에 기재된) 예시는 삭제 후 작성
* 99㎡ 이상부터 모두 만점 처리</t>
    </r>
    <phoneticPr fontId="1" type="noConversion"/>
  </si>
  <si>
    <t>김OO</t>
    <phoneticPr fontId="1" type="noConversion"/>
  </si>
  <si>
    <t>이OO</t>
    <phoneticPr fontId="1" type="noConversion"/>
  </si>
  <si>
    <t>연락처(작성자)</t>
    <phoneticPr fontId="7" type="noConversion"/>
  </si>
  <si>
    <r>
      <t xml:space="preserve">ㅇ 아래의 제출 요령에 따라 서류 구비 후 </t>
    </r>
    <r>
      <rPr>
        <b/>
        <u/>
        <sz val="11"/>
        <color theme="1"/>
        <rFont val="맑은 고딕"/>
        <family val="3"/>
        <charset val="129"/>
        <scheme val="minor"/>
      </rPr>
      <t>엑셀파일과 스캔파일을 공문 붙임으로 제출</t>
    </r>
    <r>
      <rPr>
        <u/>
        <sz val="11"/>
        <color theme="1"/>
        <rFont val="맑은 고딕"/>
        <family val="3"/>
        <charset val="129"/>
        <scheme val="minor"/>
      </rPr>
      <t xml:space="preserve"> (※ 단, 파일 용량이 큰 경우에 한하여, 서류 제출 전용 이메일(acapro@nrf.re.kr)로 별도 제출) </t>
    </r>
    <r>
      <rPr>
        <sz val="11"/>
        <color theme="1"/>
        <rFont val="맑은 고딕"/>
        <family val="2"/>
        <charset val="129"/>
        <scheme val="minor"/>
      </rPr>
      <t xml:space="preserve">
ㅇ 모든 제출서류에 포함된 </t>
    </r>
    <r>
      <rPr>
        <b/>
        <u/>
        <sz val="11"/>
        <color rgb="FFFF0000"/>
        <rFont val="맑은 고딕"/>
        <family val="3"/>
        <charset val="129"/>
        <scheme val="minor"/>
      </rPr>
      <t>주민등록번호는 반드시 삭제 후 제출</t>
    </r>
    <r>
      <rPr>
        <sz val="11"/>
        <color theme="1"/>
        <rFont val="맑은 고딕"/>
        <family val="2"/>
        <charset val="129"/>
        <scheme val="minor"/>
      </rPr>
      <t xml:space="preserve"> (※ 주민번호 뒤 7자리는 수정테이프 등으로 가림 처리하고, 생년월일에 해당하는 6자리까지만 제출)
   - 주민등록번호 13자리가 기재된 서류는 ‘개인정보 보호법’에 따라 취득이 불가하므로 실적에서 제외 처리하고, 재단에서 임의 폐기할 예정임.
ㅇ 재단에서의 검토 과정 중 필요에 따라 추가 서류 제출을 요청할 수 있음.</t>
    </r>
    <phoneticPr fontId="1" type="noConversion"/>
  </si>
  <si>
    <r>
      <t xml:space="preserve">증빙서류
</t>
    </r>
    <r>
      <rPr>
        <b/>
        <sz val="11"/>
        <color rgb="FF0000FF"/>
        <rFont val="맑은 고딕"/>
        <family val="3"/>
        <charset val="129"/>
        <scheme val="minor"/>
      </rPr>
      <t xml:space="preserve">([붙임4. 평가보고서] 양식에 따라 작성 후 엑셀파일 제출)
pdf제출이 아닌 </t>
    </r>
    <r>
      <rPr>
        <b/>
        <sz val="11"/>
        <color rgb="FFFF0000"/>
        <rFont val="맑은 고딕"/>
        <family val="3"/>
        <charset val="129"/>
        <scheme val="minor"/>
      </rPr>
      <t>엑셀파일 형태로 제출</t>
    </r>
    <phoneticPr fontId="1" type="noConversion"/>
  </si>
  <si>
    <r>
      <t xml:space="preserve">&lt;작성 요령&gt;
</t>
    </r>
    <r>
      <rPr>
        <b/>
        <u/>
        <sz val="11"/>
        <color theme="1"/>
        <rFont val="맑은 고딕"/>
        <family val="3"/>
        <charset val="129"/>
        <scheme val="minor"/>
      </rPr>
      <t>* 당해연도 6월 10일 기준 재직 중인 석사학위 이상 연구원(석사졸업생, 박사수료생, 박사후과정생(박사후연구원</t>
    </r>
    <r>
      <rPr>
        <sz val="11"/>
        <color theme="1"/>
        <rFont val="맑은 고딕"/>
        <family val="3"/>
        <charset val="129"/>
        <scheme val="minor"/>
      </rPr>
      <t xml:space="preserve">)에 대해 아래의 목록에 따라 작성
 - 석사학위 이상 연구원 사례
 1) 석사졸업생: 석사학위 취득(졸업) 후 해당 연구소 소속으로 근무하는 연구원 (대학원 수업을 듣는 학생은 해당되지 않음.)
 2) 박사수료생: (수업 이수를 모두 완료하여) 박사를 수료하고 해당 연구소 소속으로 근무하는 연구원(대학원 수업을 듣는 학생은 해당되지 않음.)
 3) 박사후과정생(박사후연구원): 박사학위 취득 후 해당 연구소 소속으로 근무하는 연구원
* </t>
    </r>
    <r>
      <rPr>
        <b/>
        <sz val="11"/>
        <color rgb="FFFF0000"/>
        <rFont val="맑은 고딕"/>
        <family val="3"/>
        <charset val="129"/>
        <scheme val="minor"/>
      </rPr>
      <t>근무기간 등 관계 없으며, 현재 근무 중인 모든 인원에 대해 기재</t>
    </r>
    <r>
      <rPr>
        <sz val="11"/>
        <color theme="1"/>
        <rFont val="맑은 고딕"/>
        <family val="3"/>
        <charset val="129"/>
        <scheme val="minor"/>
      </rPr>
      <t xml:space="preserve">
* 소속 대학교명: OO대학교로 기재(타 대학교 소속 연구자 기재 불가)
  과정 구분: 석사졸업생, 박사수료생, 박사후과정생(박사후연구원) 중 택1 (복무 중인 전문연구요원도 포함 가능하며, 해당하는 과정 구분을 선택하여 기재)
  생년월일: 소속 연구자의 생년월일을 yyyy-mm-dd와 같이 기재
  최종학교: 최종학위 취득기관명 기재(예시: **대학교에서 석사학위를 취득한 박사수료생의 경우, **대학교로 기재)
  최종학교 전공: 최종학위 취득 시의 전공명 기재
  최종학위: 박사, 석사, 학사 등과 같이 기재(예시: 현재 박사수료생인 연구자의 경우, 최종취득학위인 '석사'로 기재)
  병역사항: 필, 미필, 면제, 여성, 해당사항 없음 등과 같이 기재(현재 재직 중인 전문연구요원의 경우, '전문연구요원'으로 기재)
  연구소 임명일: 해당 연구소의 최초 재직/소속 일자를 yyyy-mm-dd와 같이 기재
  비고: 기타 참고사항 또는 특이사항 등 기재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=&gt; 열 추가(작성항목 임의 추가) 절대 금지, 비고란에 추가내용 기재 바람.</t>
    </r>
    <phoneticPr fontId="1" type="noConversion"/>
  </si>
  <si>
    <r>
      <rPr>
        <sz val="11"/>
        <rFont val="맑은 고딕"/>
        <family val="3"/>
        <charset val="129"/>
        <scheme val="minor"/>
      </rPr>
      <t>&lt;작성 요령&gt; 
* (외부 및 내부연구과제별) 각 최대 4건까지만 기재하고,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1"/>
        <color rgb="FFFF0000"/>
        <rFont val="맑은 고딕"/>
        <family val="3"/>
        <charset val="129"/>
        <scheme val="minor"/>
      </rPr>
      <t>행/열 추가 또는 삭제 금지(실적이 없는 경우, 공란 처리하여 제출)</t>
    </r>
    <r>
      <rPr>
        <b/>
        <u/>
        <sz val="11"/>
        <color theme="1"/>
        <rFont val="맑은 고딕"/>
        <family val="3"/>
        <charset val="129"/>
        <scheme val="minor"/>
      </rPr>
      <t xml:space="preserve">
</t>
    </r>
    <r>
      <rPr>
        <u/>
        <sz val="11"/>
        <color theme="1"/>
        <rFont val="맑은 고딕"/>
        <family val="3"/>
        <charset val="129"/>
        <scheme val="minor"/>
      </rPr>
      <t xml:space="preserve"> - 연구비가 큰 과제 순으로 최대 4과제에 대해 25점까지 산정하며, 총 과제비를 기준으로 건별 점수 산정(다년도 과제를 연 단위로 분할하여 여러 건으로 작성 시, 연구비도 분할)</t>
    </r>
    <r>
      <rPr>
        <sz val="11"/>
        <color theme="1"/>
        <rFont val="맑은 고딕"/>
        <family val="3"/>
        <charset val="129"/>
        <scheme val="minor"/>
      </rPr>
      <t xml:space="preserve">
* (외부연구과제) 재원의 출처가 (교내가 아닌) 타 외부기관인 경우 (예시: 한국연구재단 OO사업, OO기업 OO사업 등)
   - 연구비를 교내 산학협력단에서 주지만, 연구비의 재원이 타 기관인 경우도 해당됨.
  (내부연구과제) 재원의 출처가 교내인 경우(대응자금 포함 가능)(예시: OO대학교 교내 연구비지원사업, OO사업에 대한 OO대학교 대응자금 등)
   - 연구비를 교내 산학협력단에서 주지만, 연구비의 재원이 타 기관인 경우 불가
*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1"/>
        <color rgb="FFFF0000"/>
        <rFont val="맑은 고딕"/>
        <family val="3"/>
        <charset val="129"/>
        <scheme val="minor"/>
      </rPr>
      <t>2023.1.1.~2025.5.31.(2년) 중</t>
    </r>
    <r>
      <rPr>
        <b/>
        <u/>
        <sz val="11"/>
        <color theme="1"/>
        <rFont val="맑은 고딕"/>
        <family val="3"/>
        <charset val="129"/>
        <scheme val="minor"/>
      </rPr>
      <t xml:space="preserve"> 계약을 체결한 과제(연구개시일 기준)를 대상으로 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- 해당 연구자가 (단위/총괄/세부과제에 대한) 연구책임자인 경우만 기재 (연구기관 명의의 수주인 경우, 성명란에 연구기관명 기재)
  - 연구기관 소속 교수/연구원 또는 연구기관명의 실적만 인정하며, 과제 계약일(연구개시일)은 해당 연구자의 연구소 근무 기간 내에 있어야함.(1-가 또는 1-나의 명단 및 연구소 임명일로 확인)
  - (해당 기간 내에) 현재 소속자가 아닌, 퇴직자(1-가 또는 1-나 명단에 없는 자)의 실적을 기재하는 경우, 비고란에 '퇴직자 실적'으로 별도 표기하고, 당시의 소속을 확인할 수 있는 증빙서류 별도 제출 바람. 
* 3. 연구수행실적'에 대해 수주 실적을 증명할 수 있는 서류(외부과제: 과제별 협약서, 연구용역계약서 등 / 내부과제: 교내 결재 공문 등) 사본 반드시 별도 첨부 바람.
  - 협약서(계약서) 중 </t>
    </r>
    <r>
      <rPr>
        <b/>
        <sz val="11"/>
        <color rgb="FF0000FF"/>
        <rFont val="맑은 고딕"/>
        <family val="3"/>
        <charset val="129"/>
        <scheme val="minor"/>
      </rPr>
      <t>연구자 성명</t>
    </r>
    <r>
      <rPr>
        <sz val="11"/>
        <color theme="1"/>
        <rFont val="맑은 고딕"/>
        <family val="3"/>
        <charset val="129"/>
        <scheme val="minor"/>
      </rPr>
      <t xml:space="preserve">, 과제명, 사업명, </t>
    </r>
    <r>
      <rPr>
        <b/>
        <sz val="11"/>
        <color rgb="FF0000FF"/>
        <rFont val="맑은 고딕"/>
        <family val="3"/>
        <charset val="129"/>
        <scheme val="minor"/>
      </rPr>
      <t>내/외부 과제 확인가능 문구, 연구비</t>
    </r>
    <r>
      <rPr>
        <sz val="11"/>
        <color theme="1"/>
        <rFont val="맑은 고딕"/>
        <family val="3"/>
        <charset val="129"/>
        <scheme val="minor"/>
      </rPr>
      <t xml:space="preserve"> 등 기재한 정보 확인 가능한 페이지만 스캔하여 제출 (전문 제출 불필요)
  - 각 최대 4건씩, 총 최대 8건까지만 첨부(목록에 해당되지 않는 증빙, 건수를 초과하여 제출된 증빙은 재단에서 임의 폐기 예정)
  - 총괄 또는 세부과제인 경우, 해당 </t>
    </r>
    <r>
      <rPr>
        <b/>
        <sz val="11"/>
        <color rgb="FF0000FF"/>
        <rFont val="맑은 고딕"/>
        <family val="3"/>
        <charset val="129"/>
        <scheme val="minor"/>
      </rPr>
      <t>연구자의 협약 금액을 확인할 수 있는 자료</t>
    </r>
    <r>
      <rPr>
        <sz val="11"/>
        <color theme="1"/>
        <rFont val="맑은 고딕"/>
        <family val="3"/>
        <charset val="129"/>
        <scheme val="minor"/>
      </rPr>
      <t>로 제출</t>
    </r>
    <phoneticPr fontId="1" type="noConversion"/>
  </si>
  <si>
    <r>
      <t xml:space="preserve">&lt;작성 요령&gt;
* (국제 및 국내학술지별) 각 최대 9건까지만 기재하고, </t>
    </r>
    <r>
      <rPr>
        <b/>
        <u/>
        <sz val="11"/>
        <color rgb="FFFF0000"/>
        <rFont val="맑은 고딕"/>
        <family val="3"/>
        <charset val="129"/>
        <scheme val="minor"/>
      </rPr>
      <t>행/열 추가 또는 삭제 금지(실적이 없는 경우, 공란 처리하여 제출)</t>
    </r>
    <r>
      <rPr>
        <b/>
        <u/>
        <sz val="11"/>
        <color theme="1"/>
        <rFont val="맑은 고딕"/>
        <family val="3"/>
        <charset val="129"/>
        <scheme val="minor"/>
      </rPr>
      <t xml:space="preserve">
* (국제학술지) A&amp;HCI, SSCI, SCI, SCIE, Scopus, ERI, PubMed 등재 학술지 포함 국제 발행 학술지
  (국내학술지) KCI 등재(후보)학술지 포함 국내 발행 학술지</t>
    </r>
    <r>
      <rPr>
        <sz val="11"/>
        <color theme="1"/>
        <rFont val="맑은 고딕"/>
        <family val="3"/>
        <charset val="129"/>
        <scheme val="minor"/>
      </rPr>
      <t xml:space="preserve">
* </t>
    </r>
    <r>
      <rPr>
        <b/>
        <u/>
        <sz val="11"/>
        <color theme="1"/>
        <rFont val="맑은 고딕"/>
        <family val="3"/>
        <charset val="129"/>
        <scheme val="minor"/>
      </rPr>
      <t>2023.1.1.~2025.5.31.(2년) 중 게재 완료된 연구실적(게재일자 기준)에 대해 작성</t>
    </r>
    <r>
      <rPr>
        <sz val="11"/>
        <color theme="1"/>
        <rFont val="맑은 고딕"/>
        <family val="3"/>
        <charset val="129"/>
        <scheme val="minor"/>
      </rPr>
      <t xml:space="preserve">
  - 제1저자, 공동저자, 교신저자로서 참여한 건만 인정함.
  - 연구기관 소속 교수/연구원의 실적만 인정하며, 논문 게재년월일은 해당 연구자의 연구소 근무 기간 내에 있어야함.(1-가 또는 1-나의 명단 및 연구소 임명일로 확인)
  - 해당 실적의 게재일은 연구자의 연구소 근무 기간 내에 있어야함.
  - (해당 기간 내에) 현재 소속자가 아닌, 퇴직자(1-가 또는 1-나 명단에 없는 자)의 실적을 기재하는 경우, 비고란에 '퇴직자 실적'으로 별도 표기하고, 당시의 소속을 확인할 수 있는 증빙서류 별도 제출 바람. 
  - 게재 완료된 실적을 기준으로 하되, 게재년월을 확인할 수 없는 실적에 한하여 accepted/in press 일자를 기준으로 인정
* 4. 연구성과-가. 학술지 게재 실적'에 대한 증빙 서류(논문) 사본 반드시 별도 첨부 바람.
  - 논문 사본 제출 시에는 논문 제목과 저자명, 논문 게재일이 확인 가능한 페이지만 스캔하여 제출 (전문 제출 불필요)
  </t>
    </r>
    <r>
      <rPr>
        <sz val="10"/>
        <color rgb="FF0000FF"/>
        <rFont val="맑은 고딕"/>
        <family val="3"/>
        <charset val="129"/>
        <scheme val="minor"/>
      </rPr>
      <t xml:space="preserve"> </t>
    </r>
    <r>
      <rPr>
        <sz val="10"/>
        <color rgb="FF0000FF"/>
        <rFont val="맑은 고딕"/>
        <family val="3"/>
        <charset val="129"/>
      </rPr>
      <t>※ 논문제목, 저자 중 해당 연구자 성명, 게제년월일에 하이라이트 표시 필수</t>
    </r>
    <r>
      <rPr>
        <sz val="11"/>
        <color theme="1"/>
        <rFont val="맑은 고딕"/>
        <family val="3"/>
        <charset val="129"/>
        <scheme val="minor"/>
      </rPr>
      <t xml:space="preserve">
  - 각 최대 9건씩, 총 최대 18건까지만 첨부(목록에 해당되지 않는 증빙, 건수를 초과하여 제출된 증빙은 재단에서 임의 폐기 예정)</t>
    </r>
    <phoneticPr fontId="1" type="noConversion"/>
  </si>
  <si>
    <r>
      <t xml:space="preserve">&lt;작성 요령&gt;
* (학술대회 개최 실적에 대해) 최대 3건까지만 기재하고, </t>
    </r>
    <r>
      <rPr>
        <b/>
        <u/>
        <sz val="11"/>
        <color rgb="FFFF0000"/>
        <rFont val="맑은 고딕"/>
        <family val="3"/>
        <charset val="129"/>
        <scheme val="minor"/>
      </rPr>
      <t>행/열 추가 또는 삭제 금지(실적이 없는 경우, 공란 처리하여 제출)</t>
    </r>
    <r>
      <rPr>
        <sz val="11"/>
        <color theme="1"/>
        <rFont val="맑은 고딕"/>
        <family val="3"/>
        <charset val="129"/>
        <scheme val="minor"/>
      </rPr>
      <t xml:space="preserve">
* 2023.1.1.~2025.5.31.(2년) 중 개최 완료한 실적(개최일자 기준)에 대해
 - 학술대회,  심포지움, 워크샵, 세미나 등에 대한 </t>
    </r>
    <r>
      <rPr>
        <b/>
        <sz val="11"/>
        <color rgb="FF0000FF"/>
        <rFont val="맑은 고딕"/>
        <family val="3"/>
        <charset val="129"/>
        <scheme val="minor"/>
      </rPr>
      <t>연구기관명의 직접 주관 및 주최만 인정</t>
    </r>
    <r>
      <rPr>
        <sz val="11"/>
        <color theme="1"/>
        <rFont val="맑은 고딕"/>
        <family val="3"/>
        <charset val="129"/>
        <scheme val="minor"/>
      </rPr>
      <t>(공동 주관 및 주최 가능)
 - 단순 후원의 경우, 작성 불가(OO학회 후원, 참가 등 불인정)
* 4. 연구성과-나. 학술대회(심포지움) 개최 실적'에 대한 확인 가능한 서류(실시 공문 등) 사본 반드시 별도 첨부 바람.
 - 해당 연구기관이 개최한 사실을 확인할 수 있어야 하며, 주최/주관 여부 확인 가능하여야 함.
 - 3건을 초과하는 실적 증빙에 대해서는 재단에서 임의 폐기 예정</t>
    </r>
    <phoneticPr fontId="1" type="noConversion"/>
  </si>
  <si>
    <t>2025. 6. 00. (   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</si>
</sst>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한컴바탕"/>
      <family val="1"/>
      <charset val="129"/>
    </font>
    <font>
      <sz val="13"/>
      <color indexed="8"/>
      <name val="굴림체"/>
      <family val="3"/>
      <charset val="129"/>
    </font>
    <font>
      <sz val="11"/>
      <name val="굴림체"/>
      <family val="3"/>
      <charset val="129"/>
    </font>
    <font>
      <b/>
      <sz val="21.6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30"/>
      <color indexed="8"/>
      <name val="굴림체"/>
      <family val="3"/>
      <charset val="129"/>
    </font>
    <font>
      <u/>
      <sz val="30"/>
      <color indexed="8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indexed="8"/>
      <name val="HY헤드라인M"/>
      <family val="1"/>
      <charset val="129"/>
    </font>
    <font>
      <sz val="11"/>
      <color rgb="FF0000FF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12" fillId="0" borderId="0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0" fillId="2" borderId="5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5" fillId="4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41" fontId="10" fillId="0" borderId="5" xfId="1" applyFont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12" fillId="0" borderId="5" xfId="0" applyFont="1" applyBorder="1" applyAlignment="1">
      <alignment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14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 shrinkToFit="1"/>
    </xf>
    <xf numFmtId="0" fontId="10" fillId="2" borderId="16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 wrapText="1"/>
    </xf>
    <xf numFmtId="0" fontId="0" fillId="0" borderId="6" xfId="0" applyBorder="1" applyProtection="1">
      <alignment vertical="center"/>
    </xf>
    <xf numFmtId="0" fontId="0" fillId="0" borderId="7" xfId="0" applyBorder="1" applyProtection="1">
      <alignment vertical="center"/>
    </xf>
    <xf numFmtId="0" fontId="0" fillId="0" borderId="8" xfId="0" applyBorder="1" applyProtection="1">
      <alignment vertical="center"/>
    </xf>
    <xf numFmtId="0" fontId="0" fillId="0" borderId="9" xfId="0" applyBorder="1" applyProtection="1">
      <alignment vertical="center"/>
    </xf>
    <xf numFmtId="0" fontId="10" fillId="0" borderId="0" xfId="0" applyFont="1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10" xfId="0" applyBorder="1" applyProtection="1">
      <alignment vertical="center"/>
    </xf>
    <xf numFmtId="0" fontId="10" fillId="2" borderId="5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41" fontId="0" fillId="0" borderId="5" xfId="1" applyFont="1" applyBorder="1" applyAlignment="1" applyProtection="1">
      <alignment horizontal="center" vertical="center"/>
    </xf>
    <xf numFmtId="41" fontId="10" fillId="3" borderId="5" xfId="1" applyFont="1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11" xfId="0" applyBorder="1" applyProtection="1">
      <alignment vertical="center"/>
    </xf>
    <xf numFmtId="0" fontId="0" fillId="0" borderId="12" xfId="0" applyBorder="1" applyProtection="1">
      <alignment vertical="center"/>
    </xf>
    <xf numFmtId="0" fontId="0" fillId="0" borderId="13" xfId="0" applyBorder="1" applyProtection="1">
      <alignment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41" fontId="0" fillId="0" borderId="5" xfId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1" fontId="0" fillId="0" borderId="0" xfId="1" applyFont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11" fillId="8" borderId="0" xfId="0" applyFont="1" applyFill="1" applyBorder="1" applyAlignment="1" applyProtection="1">
      <alignment horizontal="center" vertical="center"/>
    </xf>
    <xf numFmtId="0" fontId="26" fillId="8" borderId="0" xfId="0" applyFont="1" applyFill="1" applyBorder="1" applyAlignment="1">
      <alignment horizontal="center" vertical="center"/>
    </xf>
    <xf numFmtId="0" fontId="0" fillId="10" borderId="0" xfId="0" applyFill="1">
      <alignment vertical="center"/>
    </xf>
    <xf numFmtId="0" fontId="2" fillId="10" borderId="0" xfId="0" applyFont="1" applyFill="1" applyAlignment="1">
      <alignment horizontal="justify" vertical="center"/>
    </xf>
    <xf numFmtId="0" fontId="3" fillId="10" borderId="0" xfId="0" applyFont="1" applyFill="1" applyAlignment="1">
      <alignment horizontal="justify" vertical="center"/>
    </xf>
    <xf numFmtId="0" fontId="4" fillId="10" borderId="0" xfId="0" applyFont="1" applyFill="1">
      <alignment vertical="center"/>
    </xf>
    <xf numFmtId="0" fontId="5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shrinkToFit="1"/>
    </xf>
    <xf numFmtId="0" fontId="18" fillId="10" borderId="2" xfId="0" applyFont="1" applyFill="1" applyBorder="1" applyAlignment="1">
      <alignment horizontal="center" vertical="center" shrinkToFit="1"/>
    </xf>
    <xf numFmtId="0" fontId="18" fillId="10" borderId="3" xfId="0" applyFont="1" applyFill="1" applyBorder="1" applyAlignment="1">
      <alignment horizontal="center" vertical="center" shrinkToFit="1"/>
    </xf>
    <xf numFmtId="0" fontId="8" fillId="10" borderId="4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10" fillId="9" borderId="0" xfId="0" applyFont="1" applyFill="1" applyBorder="1" applyAlignment="1" applyProtection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403413</xdr:colOff>
      <xdr:row>1</xdr:row>
      <xdr:rowOff>219972</xdr:rowOff>
    </xdr:from>
    <xdr:to>
      <xdr:col>12</xdr:col>
      <xdr:colOff>22412</xdr:colOff>
      <xdr:row>9</xdr:row>
      <xdr:rowOff>34402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411E3B-840A-4557-B9D0-D1968C3F16FC}"/>
            </a:ext>
          </a:extLst>
        </xdr:cNvPr>
        <xdr:cNvSpPr>
          <a:spLocks noChangeArrowheads="1"/>
        </xdr:cNvSpPr>
      </xdr:nvSpPr>
      <xdr:spPr bwMode="auto">
        <a:xfrm>
          <a:off x="403413" y="466501"/>
          <a:ext cx="7429499" cy="1786666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en-US" altLang="ko-KR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2026</a:t>
          </a:r>
          <a:r>
            <a:rPr lang="ko-KR" altLang="en-US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년도 병역지정업체</a:t>
          </a:r>
          <a:r>
            <a:rPr lang="en-US" altLang="ko-KR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대학부설연구기관</a:t>
          </a:r>
          <a:r>
            <a:rPr lang="en-US" altLang="ko-KR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)</a:t>
          </a:r>
        </a:p>
        <a:p>
          <a:pPr algn="ctr" rtl="0">
            <a:defRPr sz="1000"/>
          </a:pPr>
          <a:r>
            <a:rPr lang="ko-KR" altLang="en-US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신규 신청</a:t>
          </a:r>
          <a:endParaRPr lang="en-US" altLang="ko-KR" sz="2400" b="1" i="0" u="none" strike="noStrike" baseline="0">
            <a:solidFill>
              <a:srgbClr val="00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  <a:p>
          <a:pPr algn="ctr" rtl="0">
            <a:defRPr sz="1000"/>
          </a:pPr>
          <a:r>
            <a:rPr lang="en-US" altLang="ko-KR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- </a:t>
          </a:r>
          <a:r>
            <a:rPr lang="ko-KR" altLang="en-US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평가보고서 </a:t>
          </a:r>
          <a:r>
            <a:rPr lang="en-US" altLang="ko-KR" sz="24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-</a:t>
          </a:r>
        </a:p>
      </xdr:txBody>
    </xdr:sp>
    <xdr:clientData/>
  </xdr:twoCellAnchor>
  <xdr:twoCellAnchor>
    <xdr:from>
      <xdr:col>0</xdr:col>
      <xdr:colOff>392206</xdr:colOff>
      <xdr:row>10</xdr:row>
      <xdr:rowOff>95251</xdr:rowOff>
    </xdr:from>
    <xdr:to>
      <xdr:col>12</xdr:col>
      <xdr:colOff>13111</xdr:colOff>
      <xdr:row>13</xdr:row>
      <xdr:rowOff>59056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5DD1859D-9730-4E8C-8100-49D3C22C5D67}"/>
            </a:ext>
          </a:extLst>
        </xdr:cNvPr>
        <xdr:cNvSpPr>
          <a:spLocks noChangeArrowheads="1"/>
        </xdr:cNvSpPr>
      </xdr:nvSpPr>
      <xdr:spPr bwMode="auto">
        <a:xfrm>
          <a:off x="392206" y="2560545"/>
          <a:ext cx="7431405" cy="703393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본 보고서에 제출하는 모든 내용에 허위사실이 없음을 서약합니다</a:t>
          </a:r>
          <a:r>
            <a:rPr lang="en-US" altLang="ko-KR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.</a:t>
          </a:r>
        </a:p>
        <a:p>
          <a:pPr algn="ctr" rtl="0">
            <a:defRPr sz="1000"/>
          </a:pPr>
          <a:r>
            <a:rPr lang="en-US" altLang="ko-KR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허위 작성 또는 사실 확인이 불가능한 경우</a:t>
          </a:r>
          <a:r>
            <a:rPr lang="en-US" altLang="ko-KR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, </a:t>
          </a:r>
          <a:r>
            <a:rPr lang="ko-KR" altLang="en-US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불이익을 받을 수 있음</a:t>
          </a:r>
          <a:r>
            <a:rPr lang="en-US" altLang="ko-KR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)</a:t>
          </a:r>
          <a:r>
            <a:rPr lang="ko-KR" altLang="en-US" sz="16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400" b="1" i="0" u="none" strike="noStrike" baseline="0">
            <a:solidFill>
              <a:srgbClr val="000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224121</xdr:colOff>
      <xdr:row>0</xdr:row>
      <xdr:rowOff>44823</xdr:rowOff>
    </xdr:from>
    <xdr:to>
      <xdr:col>18</xdr:col>
      <xdr:colOff>635001</xdr:colOff>
      <xdr:row>33</xdr:row>
      <xdr:rowOff>184094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13C111F-3991-451E-9D7D-CEEB32C1F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003" y="44823"/>
          <a:ext cx="5670174" cy="795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view="pageBreakPreview" zoomScale="85" zoomScaleNormal="100" zoomScaleSheetLayoutView="85" workbookViewId="0">
      <selection activeCell="E23" sqref="E23:L23"/>
    </sheetView>
  </sheetViews>
  <sheetFormatPr defaultRowHeight="16.5" x14ac:dyDescent="0.3"/>
  <cols>
    <col min="1" max="1" width="5.5" customWidth="1"/>
    <col min="13" max="13" width="7.25" customWidth="1"/>
    <col min="14" max="14" width="158" customWidth="1"/>
  </cols>
  <sheetData>
    <row r="1" spans="1:14" ht="20.100000000000001" customHeight="1" x14ac:dyDescent="0.3">
      <c r="A1" s="110"/>
      <c r="B1" s="111"/>
      <c r="C1" s="112"/>
      <c r="D1" s="113"/>
      <c r="E1" s="113"/>
      <c r="F1" s="113"/>
      <c r="G1" s="113"/>
      <c r="H1" s="113"/>
      <c r="I1" s="113"/>
      <c r="J1" s="113"/>
      <c r="K1" s="113"/>
      <c r="L1" s="113"/>
      <c r="M1" s="110"/>
    </row>
    <row r="2" spans="1:14" ht="20.100000000000001" customHeight="1" x14ac:dyDescent="0.3">
      <c r="A2" s="110"/>
      <c r="B2" s="114"/>
      <c r="C2" s="114"/>
      <c r="D2" s="113"/>
      <c r="E2" s="113"/>
      <c r="F2" s="113"/>
      <c r="G2" s="113"/>
      <c r="H2" s="113"/>
      <c r="I2" s="113"/>
      <c r="J2" s="113"/>
      <c r="K2" s="113"/>
      <c r="L2" s="113"/>
      <c r="M2" s="110"/>
    </row>
    <row r="3" spans="1:14" ht="20.100000000000001" customHeight="1" x14ac:dyDescent="0.3">
      <c r="A3" s="110"/>
      <c r="B3" s="114"/>
      <c r="C3" s="114"/>
      <c r="D3" s="113"/>
      <c r="E3" s="113"/>
      <c r="F3" s="113"/>
      <c r="G3" s="113"/>
      <c r="H3" s="113"/>
      <c r="I3" s="113"/>
      <c r="J3" s="113"/>
      <c r="K3" s="113"/>
      <c r="L3" s="113"/>
      <c r="M3" s="110"/>
      <c r="N3" s="48"/>
    </row>
    <row r="4" spans="1:14" ht="20.100000000000001" customHeight="1" x14ac:dyDescent="0.3">
      <c r="A4" s="110"/>
      <c r="B4" s="114"/>
      <c r="C4" s="114"/>
      <c r="D4" s="113"/>
      <c r="E4" s="113"/>
      <c r="F4" s="113"/>
      <c r="G4" s="113"/>
      <c r="H4" s="113"/>
      <c r="I4" s="113"/>
      <c r="J4" s="113"/>
      <c r="K4" s="113"/>
      <c r="L4" s="113"/>
      <c r="M4" s="110"/>
    </row>
    <row r="5" spans="1:14" ht="20.100000000000001" customHeight="1" x14ac:dyDescent="0.3">
      <c r="A5" s="110"/>
      <c r="B5" s="115"/>
      <c r="C5" s="115"/>
      <c r="D5" s="113"/>
      <c r="E5" s="113"/>
      <c r="F5" s="113"/>
      <c r="G5" s="113"/>
      <c r="H5" s="113"/>
      <c r="I5" s="113"/>
      <c r="J5" s="113"/>
      <c r="K5" s="113"/>
      <c r="L5" s="113"/>
      <c r="M5" s="110"/>
    </row>
    <row r="6" spans="1:14" ht="20.100000000000001" customHeight="1" x14ac:dyDescent="0.3">
      <c r="A6" s="110"/>
      <c r="B6" s="115"/>
      <c r="C6" s="115"/>
      <c r="D6" s="113"/>
      <c r="E6" s="113"/>
      <c r="F6" s="113"/>
      <c r="G6" s="113"/>
      <c r="H6" s="113"/>
      <c r="I6" s="113"/>
      <c r="J6" s="113"/>
      <c r="K6" s="113"/>
      <c r="L6" s="113"/>
      <c r="M6" s="110"/>
    </row>
    <row r="7" spans="1:14" ht="20.100000000000001" customHeight="1" x14ac:dyDescent="0.3">
      <c r="A7" s="110"/>
      <c r="B7" s="115"/>
      <c r="C7" s="115"/>
      <c r="D7" s="113"/>
      <c r="E7" s="113"/>
      <c r="F7" s="113"/>
      <c r="G7" s="113"/>
      <c r="H7" s="113"/>
      <c r="I7" s="113"/>
      <c r="J7" s="113"/>
      <c r="K7" s="113"/>
      <c r="L7" s="113"/>
      <c r="M7" s="110"/>
    </row>
    <row r="8" spans="1:14" ht="20.100000000000001" customHeight="1" x14ac:dyDescent="0.3">
      <c r="A8" s="110"/>
      <c r="B8" s="115"/>
      <c r="C8" s="115"/>
      <c r="D8" s="113"/>
      <c r="E8" s="113"/>
      <c r="F8" s="113"/>
      <c r="G8" s="113"/>
      <c r="H8" s="113"/>
      <c r="I8" s="113"/>
      <c r="J8" s="113"/>
      <c r="K8" s="113"/>
      <c r="L8" s="113"/>
      <c r="M8" s="110"/>
    </row>
    <row r="9" spans="1:14" ht="20.100000000000001" customHeight="1" x14ac:dyDescent="0.3">
      <c r="A9" s="110"/>
      <c r="B9" s="115"/>
      <c r="C9" s="115"/>
      <c r="D9" s="113"/>
      <c r="E9" s="113"/>
      <c r="F9" s="113"/>
      <c r="G9" s="113"/>
      <c r="H9" s="113"/>
      <c r="I9" s="113"/>
      <c r="J9" s="113"/>
      <c r="K9" s="113"/>
      <c r="L9" s="113"/>
      <c r="M9" s="110"/>
    </row>
    <row r="10" spans="1:14" ht="20.100000000000001" customHeight="1" x14ac:dyDescent="0.3">
      <c r="A10" s="110"/>
      <c r="B10" s="115"/>
      <c r="C10" s="115"/>
      <c r="D10" s="113"/>
      <c r="E10" s="113"/>
      <c r="F10" s="113"/>
      <c r="G10" s="113"/>
      <c r="H10" s="113"/>
      <c r="I10" s="113"/>
      <c r="J10" s="113"/>
      <c r="K10" s="113"/>
      <c r="L10" s="113"/>
      <c r="M10" s="110"/>
    </row>
    <row r="11" spans="1:14" ht="20.100000000000001" customHeight="1" x14ac:dyDescent="0.3">
      <c r="A11" s="110"/>
      <c r="B11" s="115"/>
      <c r="C11" s="115"/>
      <c r="D11" s="113"/>
      <c r="E11" s="113"/>
      <c r="F11" s="113"/>
      <c r="G11" s="113"/>
      <c r="H11" s="113"/>
      <c r="I11" s="113"/>
      <c r="J11" s="113"/>
      <c r="K11" s="113"/>
      <c r="L11" s="113"/>
      <c r="M11" s="110"/>
    </row>
    <row r="12" spans="1:14" ht="20.100000000000001" customHeight="1" x14ac:dyDescent="0.3">
      <c r="A12" s="110"/>
      <c r="B12" s="115"/>
      <c r="C12" s="115"/>
      <c r="D12" s="113"/>
      <c r="E12" s="113"/>
      <c r="F12" s="113"/>
      <c r="G12" s="113"/>
      <c r="H12" s="113"/>
      <c r="I12" s="113"/>
      <c r="J12" s="113"/>
      <c r="K12" s="113"/>
      <c r="L12" s="113"/>
      <c r="M12" s="110"/>
    </row>
    <row r="13" spans="1:14" ht="20.100000000000001" customHeight="1" x14ac:dyDescent="0.3">
      <c r="A13" s="110"/>
      <c r="B13" s="115"/>
      <c r="C13" s="115"/>
      <c r="D13" s="113"/>
      <c r="E13" s="113"/>
      <c r="F13" s="113"/>
      <c r="G13" s="113"/>
      <c r="H13" s="113"/>
      <c r="I13" s="113"/>
      <c r="J13" s="113"/>
      <c r="K13" s="113"/>
      <c r="L13" s="113"/>
      <c r="M13" s="110"/>
    </row>
    <row r="14" spans="1:14" ht="20.100000000000001" customHeight="1" x14ac:dyDescent="0.3">
      <c r="A14" s="110"/>
      <c r="B14" s="115"/>
      <c r="C14" s="115"/>
      <c r="D14" s="113"/>
      <c r="E14" s="113"/>
      <c r="F14" s="113"/>
      <c r="G14" s="113"/>
      <c r="H14" s="113"/>
      <c r="I14" s="113"/>
      <c r="J14" s="113"/>
      <c r="K14" s="113"/>
      <c r="L14" s="113"/>
      <c r="M14" s="110"/>
    </row>
    <row r="15" spans="1:14" ht="20.100000000000001" customHeight="1" x14ac:dyDescent="0.3">
      <c r="A15" s="110"/>
      <c r="B15" s="116"/>
      <c r="C15" s="116"/>
      <c r="D15" s="113"/>
      <c r="E15" s="113"/>
      <c r="F15" s="113"/>
      <c r="G15" s="113"/>
      <c r="H15" s="113"/>
      <c r="I15" s="113"/>
      <c r="J15" s="113"/>
      <c r="K15" s="113"/>
      <c r="L15" s="113"/>
      <c r="M15" s="110"/>
    </row>
    <row r="16" spans="1:14" ht="20.100000000000001" customHeight="1" x14ac:dyDescent="0.3">
      <c r="A16" s="110"/>
      <c r="B16" s="116"/>
      <c r="C16" s="116"/>
      <c r="D16" s="113"/>
      <c r="E16" s="113"/>
      <c r="F16" s="113"/>
      <c r="G16" s="113"/>
      <c r="H16" s="113"/>
      <c r="I16" s="113"/>
      <c r="J16" s="113"/>
      <c r="K16" s="113"/>
      <c r="L16" s="113"/>
      <c r="M16" s="110"/>
    </row>
    <row r="17" spans="1:13" ht="20.100000000000001" customHeight="1" x14ac:dyDescent="0.3">
      <c r="A17" s="110"/>
      <c r="B17" s="116"/>
      <c r="C17" s="116"/>
      <c r="D17" s="113"/>
      <c r="E17" s="113"/>
      <c r="F17" s="113"/>
      <c r="G17" s="113"/>
      <c r="H17" s="113"/>
      <c r="I17" s="113"/>
      <c r="J17" s="113"/>
      <c r="K17" s="113"/>
      <c r="L17" s="113"/>
      <c r="M17" s="110"/>
    </row>
    <row r="18" spans="1:13" ht="25.15" customHeight="1" x14ac:dyDescent="0.3">
      <c r="A18" s="110"/>
      <c r="B18" s="121" t="s">
        <v>87</v>
      </c>
      <c r="C18" s="122"/>
      <c r="D18" s="123"/>
      <c r="E18" s="124" t="s">
        <v>5</v>
      </c>
      <c r="F18" s="125"/>
      <c r="G18" s="125"/>
      <c r="H18" s="125"/>
      <c r="I18" s="125"/>
      <c r="J18" s="125"/>
      <c r="K18" s="125"/>
      <c r="L18" s="126"/>
      <c r="M18" s="110"/>
    </row>
    <row r="19" spans="1:13" ht="25.15" customHeight="1" x14ac:dyDescent="0.3">
      <c r="A19" s="110"/>
      <c r="B19" s="121" t="s">
        <v>88</v>
      </c>
      <c r="C19" s="122"/>
      <c r="D19" s="123"/>
      <c r="E19" s="124" t="s">
        <v>16</v>
      </c>
      <c r="F19" s="125"/>
      <c r="G19" s="125"/>
      <c r="H19" s="125"/>
      <c r="I19" s="125"/>
      <c r="J19" s="125"/>
      <c r="K19" s="125"/>
      <c r="L19" s="126"/>
      <c r="M19" s="110"/>
    </row>
    <row r="20" spans="1:13" ht="25.15" customHeight="1" x14ac:dyDescent="0.3">
      <c r="A20" s="110"/>
      <c r="B20" s="121" t="s">
        <v>89</v>
      </c>
      <c r="C20" s="122"/>
      <c r="D20" s="123"/>
      <c r="E20" s="124" t="s">
        <v>139</v>
      </c>
      <c r="F20" s="125"/>
      <c r="G20" s="125"/>
      <c r="H20" s="125"/>
      <c r="I20" s="125"/>
      <c r="J20" s="125"/>
      <c r="K20" s="125"/>
      <c r="L20" s="126"/>
      <c r="M20" s="110"/>
    </row>
    <row r="21" spans="1:13" ht="25.15" customHeight="1" x14ac:dyDescent="0.3">
      <c r="A21" s="110"/>
      <c r="B21" s="121" t="s">
        <v>3</v>
      </c>
      <c r="C21" s="122"/>
      <c r="D21" s="123"/>
      <c r="E21" s="124" t="s">
        <v>140</v>
      </c>
      <c r="F21" s="125"/>
      <c r="G21" s="125"/>
      <c r="H21" s="125"/>
      <c r="I21" s="125"/>
      <c r="J21" s="125"/>
      <c r="K21" s="125"/>
      <c r="L21" s="126"/>
      <c r="M21" s="110"/>
    </row>
    <row r="22" spans="1:13" ht="25.15" customHeight="1" x14ac:dyDescent="0.3">
      <c r="A22" s="110"/>
      <c r="B22" s="121" t="s">
        <v>141</v>
      </c>
      <c r="C22" s="122"/>
      <c r="D22" s="123"/>
      <c r="E22" s="124" t="s">
        <v>15</v>
      </c>
      <c r="F22" s="125"/>
      <c r="G22" s="125"/>
      <c r="H22" s="125"/>
      <c r="I22" s="125"/>
      <c r="J22" s="125"/>
      <c r="K22" s="125"/>
      <c r="L22" s="126"/>
      <c r="M22" s="110"/>
    </row>
    <row r="23" spans="1:13" ht="25.15" customHeight="1" x14ac:dyDescent="0.3">
      <c r="A23" s="110"/>
      <c r="B23" s="121" t="s">
        <v>4</v>
      </c>
      <c r="C23" s="122"/>
      <c r="D23" s="123"/>
      <c r="E23" s="124" t="s">
        <v>148</v>
      </c>
      <c r="F23" s="125"/>
      <c r="G23" s="125"/>
      <c r="H23" s="125"/>
      <c r="I23" s="125"/>
      <c r="J23" s="125"/>
      <c r="K23" s="125"/>
      <c r="L23" s="126"/>
      <c r="M23" s="110"/>
    </row>
    <row r="24" spans="1:13" ht="20.100000000000001" customHeight="1" x14ac:dyDescent="0.3">
      <c r="A24" s="110"/>
      <c r="B24" s="127"/>
      <c r="C24" s="127"/>
      <c r="D24" s="128"/>
      <c r="E24" s="128"/>
      <c r="F24" s="128"/>
      <c r="G24" s="128"/>
      <c r="H24" s="128"/>
      <c r="I24" s="128"/>
      <c r="J24" s="128"/>
      <c r="K24" s="128"/>
      <c r="L24" s="128"/>
      <c r="M24" s="110"/>
    </row>
    <row r="25" spans="1:13" ht="20.100000000000001" customHeight="1" x14ac:dyDescent="0.3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</row>
  </sheetData>
  <mergeCells count="13">
    <mergeCell ref="B23:D23"/>
    <mergeCell ref="E23:L23"/>
    <mergeCell ref="B24:L24"/>
    <mergeCell ref="B19:D19"/>
    <mergeCell ref="B22:D22"/>
    <mergeCell ref="E19:L19"/>
    <mergeCell ref="E22:L22"/>
    <mergeCell ref="B18:D18"/>
    <mergeCell ref="E18:L18"/>
    <mergeCell ref="B20:D20"/>
    <mergeCell ref="E20:L20"/>
    <mergeCell ref="B21:D21"/>
    <mergeCell ref="E21:L21"/>
  </mergeCells>
  <phoneticPr fontId="1" type="noConversion"/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F13"/>
  <sheetViews>
    <sheetView zoomScale="85" zoomScaleNormal="85" workbookViewId="0">
      <selection activeCell="C6" sqref="C6:E6"/>
    </sheetView>
  </sheetViews>
  <sheetFormatPr defaultRowHeight="16.5" x14ac:dyDescent="0.3"/>
  <cols>
    <col min="1" max="1" width="2.5" customWidth="1"/>
    <col min="2" max="2" width="3.25" customWidth="1"/>
    <col min="3" max="3" width="40.75" customWidth="1"/>
    <col min="4" max="4" width="52.375" customWidth="1"/>
    <col min="5" max="5" width="112.25" customWidth="1"/>
    <col min="6" max="6" width="3.375" customWidth="1"/>
  </cols>
  <sheetData>
    <row r="1" spans="2:6" ht="17.25" thickBot="1" x14ac:dyDescent="0.35"/>
    <row r="2" spans="2:6" x14ac:dyDescent="0.3">
      <c r="B2" s="25"/>
      <c r="C2" s="26"/>
      <c r="D2" s="26"/>
      <c r="E2" s="26"/>
      <c r="F2" s="27"/>
    </row>
    <row r="3" spans="2:6" ht="20.25" x14ac:dyDescent="0.3">
      <c r="B3" s="28"/>
      <c r="C3" s="109" t="s">
        <v>118</v>
      </c>
      <c r="D3" s="24"/>
      <c r="E3" s="24"/>
      <c r="F3" s="29"/>
    </row>
    <row r="4" spans="2:6" x14ac:dyDescent="0.3">
      <c r="B4" s="28"/>
      <c r="C4" s="24"/>
      <c r="D4" s="24"/>
      <c r="E4" s="24"/>
      <c r="F4" s="29"/>
    </row>
    <row r="5" spans="2:6" ht="23.25" customHeight="1" x14ac:dyDescent="0.3">
      <c r="B5" s="28"/>
      <c r="C5" s="54" t="s">
        <v>123</v>
      </c>
      <c r="D5" s="58"/>
      <c r="E5" s="59"/>
      <c r="F5" s="29"/>
    </row>
    <row r="6" spans="2:6" ht="78.75" customHeight="1" x14ac:dyDescent="0.3">
      <c r="B6" s="28"/>
      <c r="C6" s="139" t="s">
        <v>142</v>
      </c>
      <c r="D6" s="140"/>
      <c r="E6" s="141"/>
      <c r="F6" s="29"/>
    </row>
    <row r="7" spans="2:6" ht="49.5" x14ac:dyDescent="0.3">
      <c r="B7" s="28"/>
      <c r="C7" s="34" t="s">
        <v>115</v>
      </c>
      <c r="D7" s="53" t="s">
        <v>143</v>
      </c>
      <c r="E7" s="53" t="s">
        <v>122</v>
      </c>
      <c r="F7" s="29"/>
    </row>
    <row r="8" spans="2:6" ht="49.5" x14ac:dyDescent="0.3">
      <c r="B8" s="28"/>
      <c r="C8" s="52" t="s">
        <v>110</v>
      </c>
      <c r="D8" s="51" t="s">
        <v>112</v>
      </c>
      <c r="E8" s="50"/>
      <c r="F8" s="29"/>
    </row>
    <row r="9" spans="2:6" ht="49.5" x14ac:dyDescent="0.3">
      <c r="B9" s="28"/>
      <c r="C9" s="52" t="s">
        <v>111</v>
      </c>
      <c r="D9" s="51" t="s">
        <v>113</v>
      </c>
      <c r="E9" s="50"/>
      <c r="F9" s="29"/>
    </row>
    <row r="10" spans="2:6" ht="94.5" customHeight="1" x14ac:dyDescent="0.3">
      <c r="B10" s="28"/>
      <c r="C10" s="52" t="s">
        <v>114</v>
      </c>
      <c r="D10" s="50" t="s">
        <v>108</v>
      </c>
      <c r="E10" s="51" t="s">
        <v>126</v>
      </c>
      <c r="F10" s="29"/>
    </row>
    <row r="11" spans="2:6" ht="59.25" customHeight="1" x14ac:dyDescent="0.3">
      <c r="B11" s="28"/>
      <c r="C11" s="55" t="s">
        <v>116</v>
      </c>
      <c r="D11" s="50" t="s">
        <v>109</v>
      </c>
      <c r="E11" s="51" t="s">
        <v>127</v>
      </c>
      <c r="F11" s="29"/>
    </row>
    <row r="12" spans="2:6" ht="49.5" x14ac:dyDescent="0.3">
      <c r="B12" s="28"/>
      <c r="C12" s="55" t="s">
        <v>117</v>
      </c>
      <c r="D12" s="50" t="s">
        <v>107</v>
      </c>
      <c r="E12" s="51" t="s">
        <v>124</v>
      </c>
      <c r="F12" s="29"/>
    </row>
    <row r="13" spans="2:6" ht="17.25" thickBot="1" x14ac:dyDescent="0.35">
      <c r="B13" s="31"/>
      <c r="C13" s="32"/>
      <c r="D13" s="32"/>
      <c r="E13" s="32"/>
      <c r="F13" s="33"/>
    </row>
  </sheetData>
  <mergeCells count="1">
    <mergeCell ref="C6:E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3"/>
  <sheetViews>
    <sheetView view="pageBreakPreview" zoomScale="85" zoomScaleNormal="85" zoomScaleSheetLayoutView="85" workbookViewId="0">
      <selection activeCell="C2" sqref="C2"/>
    </sheetView>
  </sheetViews>
  <sheetFormatPr defaultRowHeight="16.5" x14ac:dyDescent="0.3"/>
  <cols>
    <col min="1" max="2" width="3.625" customWidth="1"/>
    <col min="3" max="3" width="30.75" bestFit="1" customWidth="1"/>
    <col min="4" max="5" width="20.625" customWidth="1"/>
    <col min="6" max="6" width="15" customWidth="1"/>
    <col min="7" max="8" width="18.625" customWidth="1"/>
    <col min="9" max="10" width="3.625" customWidth="1"/>
  </cols>
  <sheetData>
    <row r="1" spans="2:9" ht="17.25" thickBot="1" x14ac:dyDescent="0.35"/>
    <row r="2" spans="2:9" x14ac:dyDescent="0.3">
      <c r="B2" s="61"/>
      <c r="C2" s="62"/>
      <c r="D2" s="62"/>
      <c r="E2" s="62"/>
      <c r="F2" s="62"/>
      <c r="G2" s="62"/>
      <c r="H2" s="62"/>
      <c r="I2" s="63"/>
    </row>
    <row r="3" spans="2:9" ht="26.25" x14ac:dyDescent="0.3">
      <c r="B3" s="64"/>
      <c r="C3" s="108" t="s">
        <v>128</v>
      </c>
      <c r="D3" s="66"/>
      <c r="E3" s="66"/>
      <c r="F3" s="66"/>
      <c r="G3" s="66"/>
      <c r="H3" s="66"/>
      <c r="I3" s="67"/>
    </row>
    <row r="4" spans="2:9" ht="60" customHeight="1" x14ac:dyDescent="0.3">
      <c r="B4" s="64"/>
      <c r="C4" s="129" t="s">
        <v>121</v>
      </c>
      <c r="D4" s="129"/>
      <c r="E4" s="129"/>
      <c r="F4" s="129"/>
      <c r="G4" s="129"/>
      <c r="H4" s="129"/>
      <c r="I4" s="67"/>
    </row>
    <row r="5" spans="2:9" x14ac:dyDescent="0.3">
      <c r="B5" s="64"/>
      <c r="C5" s="65"/>
      <c r="D5" s="66"/>
      <c r="E5" s="66"/>
      <c r="F5" s="66"/>
      <c r="G5" s="66"/>
      <c r="H5" s="66"/>
      <c r="I5" s="67"/>
    </row>
    <row r="6" spans="2:9" x14ac:dyDescent="0.3">
      <c r="B6" s="64"/>
      <c r="C6" s="65" t="s">
        <v>0</v>
      </c>
      <c r="D6" s="66"/>
      <c r="E6" s="66"/>
      <c r="F6" s="66"/>
      <c r="G6" s="66"/>
      <c r="H6" s="66"/>
      <c r="I6" s="67"/>
    </row>
    <row r="7" spans="2:9" x14ac:dyDescent="0.3">
      <c r="B7" s="64"/>
      <c r="C7" s="66" t="s">
        <v>34</v>
      </c>
      <c r="D7" s="66"/>
      <c r="E7" s="66"/>
      <c r="F7" s="66" t="s">
        <v>60</v>
      </c>
      <c r="G7" s="66"/>
      <c r="H7" s="66"/>
      <c r="I7" s="67"/>
    </row>
    <row r="8" spans="2:9" x14ac:dyDescent="0.3">
      <c r="B8" s="64"/>
      <c r="C8" s="68" t="s">
        <v>1</v>
      </c>
      <c r="D8" s="68" t="s">
        <v>48</v>
      </c>
      <c r="E8" s="66"/>
      <c r="F8" s="68" t="s">
        <v>50</v>
      </c>
      <c r="G8" s="68" t="s">
        <v>48</v>
      </c>
      <c r="H8" s="66"/>
      <c r="I8" s="67"/>
    </row>
    <row r="9" spans="2:9" x14ac:dyDescent="0.3">
      <c r="B9" s="64"/>
      <c r="C9" s="69" t="s">
        <v>45</v>
      </c>
      <c r="D9" s="69">
        <f>COUNTIF('1-가'!$D:$D,'(평가보고서)'!$C9)</f>
        <v>0</v>
      </c>
      <c r="E9" s="66"/>
      <c r="F9" s="69" t="s">
        <v>75</v>
      </c>
      <c r="G9" s="69">
        <f>COUNTIF('1-나'!$D:$D,'(평가보고서)'!$F9)</f>
        <v>0</v>
      </c>
      <c r="H9" s="66"/>
      <c r="I9" s="67"/>
    </row>
    <row r="10" spans="2:9" x14ac:dyDescent="0.3">
      <c r="B10" s="64"/>
      <c r="C10" s="69" t="s">
        <v>46</v>
      </c>
      <c r="D10" s="69">
        <f>COUNTIF('1-가'!$D:$D,'(평가보고서)'!$C10)</f>
        <v>0</v>
      </c>
      <c r="E10" s="66"/>
      <c r="F10" s="69" t="s">
        <v>51</v>
      </c>
      <c r="G10" s="69">
        <f>COUNTIF('1-나'!$D:$D,'(평가보고서)'!$F10)</f>
        <v>0</v>
      </c>
      <c r="H10" s="66"/>
      <c r="I10" s="67"/>
    </row>
    <row r="11" spans="2:9" x14ac:dyDescent="0.3">
      <c r="B11" s="64"/>
      <c r="C11" s="69" t="s">
        <v>47</v>
      </c>
      <c r="D11" s="69">
        <f>COUNTIF('1-가'!$D:$D,'(평가보고서)'!$C11)</f>
        <v>0</v>
      </c>
      <c r="E11" s="66"/>
      <c r="F11" s="69" t="s">
        <v>52</v>
      </c>
      <c r="G11" s="69">
        <f>COUNTIF('1-나'!$D:$D,'(평가보고서)'!$F11)</f>
        <v>0</v>
      </c>
      <c r="H11" s="66"/>
      <c r="I11" s="67"/>
    </row>
    <row r="12" spans="2:9" x14ac:dyDescent="0.3">
      <c r="B12" s="64"/>
      <c r="C12" s="69" t="s">
        <v>72</v>
      </c>
      <c r="D12" s="69">
        <f>COUNTIF('1-가'!$D:$D,'(평가보고서)'!$C12)</f>
        <v>0</v>
      </c>
      <c r="E12" s="66"/>
      <c r="F12" s="70" t="s">
        <v>119</v>
      </c>
      <c r="G12" s="70">
        <f>SUM(G9:G11)</f>
        <v>0</v>
      </c>
      <c r="H12" s="66"/>
      <c r="I12" s="67"/>
    </row>
    <row r="13" spans="2:9" x14ac:dyDescent="0.3">
      <c r="B13" s="64"/>
      <c r="C13" s="69" t="s">
        <v>49</v>
      </c>
      <c r="D13" s="69">
        <f>COUNTIF('1-가'!$D:$D,'(평가보고서)'!$C13)</f>
        <v>0</v>
      </c>
      <c r="E13" s="66"/>
      <c r="F13" s="66"/>
      <c r="G13" s="66"/>
      <c r="H13" s="66"/>
      <c r="I13" s="67"/>
    </row>
    <row r="14" spans="2:9" x14ac:dyDescent="0.3">
      <c r="B14" s="64"/>
      <c r="C14" s="70" t="s">
        <v>119</v>
      </c>
      <c r="D14" s="70">
        <f>SUM(D9:D13)</f>
        <v>0</v>
      </c>
      <c r="E14" s="66"/>
      <c r="F14" s="66"/>
      <c r="G14" s="66"/>
      <c r="H14" s="66"/>
      <c r="I14" s="67"/>
    </row>
    <row r="15" spans="2:9" x14ac:dyDescent="0.3">
      <c r="B15" s="64"/>
      <c r="E15" s="66"/>
      <c r="F15" s="66"/>
      <c r="G15" s="66"/>
      <c r="H15" s="66"/>
      <c r="I15" s="67"/>
    </row>
    <row r="16" spans="2:9" s="2" customFormat="1" x14ac:dyDescent="0.3">
      <c r="B16" s="71"/>
      <c r="C16" s="72"/>
      <c r="D16" s="72"/>
      <c r="E16" s="72"/>
      <c r="F16" s="73"/>
      <c r="G16" s="73"/>
      <c r="H16" s="72"/>
      <c r="I16" s="74"/>
    </row>
    <row r="17" spans="2:10" s="2" customFormat="1" x14ac:dyDescent="0.3">
      <c r="B17" s="71"/>
      <c r="C17" s="75" t="s">
        <v>53</v>
      </c>
      <c r="D17" s="72"/>
      <c r="E17" s="72"/>
      <c r="F17" s="72"/>
      <c r="G17" s="72"/>
      <c r="H17" s="72"/>
      <c r="I17" s="74"/>
    </row>
    <row r="18" spans="2:10" s="2" customFormat="1" x14ac:dyDescent="0.3">
      <c r="B18" s="71"/>
      <c r="C18" s="76" t="s">
        <v>54</v>
      </c>
      <c r="D18" s="72"/>
      <c r="E18" s="72"/>
      <c r="F18" s="72"/>
      <c r="G18" s="72" t="s">
        <v>61</v>
      </c>
      <c r="H18" s="72"/>
      <c r="I18" s="74"/>
    </row>
    <row r="19" spans="2:10" s="2" customFormat="1" x14ac:dyDescent="0.3">
      <c r="B19" s="71"/>
      <c r="C19" s="68" t="s">
        <v>50</v>
      </c>
      <c r="D19" s="120" t="s">
        <v>135</v>
      </c>
      <c r="E19" s="117"/>
      <c r="F19" s="72"/>
      <c r="G19" s="68" t="s">
        <v>50</v>
      </c>
      <c r="H19" s="68" t="s">
        <v>57</v>
      </c>
      <c r="I19" s="74"/>
    </row>
    <row r="20" spans="2:10" s="2" customFormat="1" x14ac:dyDescent="0.3">
      <c r="B20" s="71"/>
      <c r="C20" s="69" t="s">
        <v>55</v>
      </c>
      <c r="D20" s="69">
        <f>SUMIF('2-가'!B:B,'(평가보고서)'!C20,'2-가'!G:G)</f>
        <v>0</v>
      </c>
      <c r="E20" s="81"/>
      <c r="F20" s="72"/>
      <c r="G20" s="69" t="s">
        <v>58</v>
      </c>
      <c r="H20" s="77">
        <f>(SUMIF('2-나'!B:B,'(평가보고서)'!G20,'2-나'!E:E))*0.001</f>
        <v>0</v>
      </c>
      <c r="I20" s="74"/>
    </row>
    <row r="21" spans="2:10" s="2" customFormat="1" x14ac:dyDescent="0.3">
      <c r="B21" s="71"/>
      <c r="C21" s="69" t="s">
        <v>56</v>
      </c>
      <c r="D21" s="69">
        <f>SUMIF('2-가'!B:B,'(평가보고서)'!C21,'2-가'!G:G)</f>
        <v>0</v>
      </c>
      <c r="E21" s="81"/>
      <c r="F21" s="72"/>
      <c r="G21" s="69" t="s">
        <v>59</v>
      </c>
      <c r="H21" s="77">
        <f>(SUMIF('2-나'!B:B,'(평가보고서)'!G21,'2-나'!E:E))*0.001</f>
        <v>0</v>
      </c>
      <c r="I21" s="74"/>
    </row>
    <row r="22" spans="2:10" s="2" customFormat="1" x14ac:dyDescent="0.3">
      <c r="B22" s="71"/>
      <c r="C22" s="69" t="s">
        <v>49</v>
      </c>
      <c r="D22" s="69">
        <f>SUMIF('2-가'!B:B,'(평가보고서)'!C22,'2-가'!G:G)</f>
        <v>0</v>
      </c>
      <c r="E22" s="81"/>
      <c r="F22" s="72"/>
      <c r="G22" s="69" t="s">
        <v>62</v>
      </c>
      <c r="H22" s="77">
        <f>(SUMIF('2-나'!B:B,'(평가보고서)'!G22,'2-나'!E:E))*0.001</f>
        <v>0</v>
      </c>
      <c r="I22" s="74"/>
    </row>
    <row r="23" spans="2:10" s="2" customFormat="1" x14ac:dyDescent="0.3">
      <c r="B23" s="71"/>
      <c r="C23" s="70" t="s">
        <v>119</v>
      </c>
      <c r="D23" s="119">
        <f>SUM(D20:D22)</f>
        <v>0</v>
      </c>
      <c r="E23" s="118"/>
      <c r="F23" s="72"/>
      <c r="G23" s="69" t="s">
        <v>49</v>
      </c>
      <c r="H23" s="77">
        <f>(SUMIF('2-나'!B:B,'(평가보고서)'!G23,'2-나'!E:E))*0.001</f>
        <v>0</v>
      </c>
      <c r="I23" s="74"/>
    </row>
    <row r="24" spans="2:10" s="2" customFormat="1" x14ac:dyDescent="0.3">
      <c r="B24" s="71"/>
      <c r="C24" s="66"/>
      <c r="D24" s="66"/>
      <c r="E24" s="66"/>
      <c r="F24" s="72"/>
      <c r="G24" s="70" t="s">
        <v>119</v>
      </c>
      <c r="H24" s="78">
        <f>SUM(H20:H23)</f>
        <v>0</v>
      </c>
      <c r="I24" s="74"/>
    </row>
    <row r="25" spans="2:10" x14ac:dyDescent="0.3">
      <c r="B25" s="64"/>
      <c r="C25" s="75" t="s">
        <v>63</v>
      </c>
      <c r="D25" s="66"/>
      <c r="E25" s="66"/>
      <c r="F25" s="66"/>
      <c r="G25" s="66"/>
      <c r="H25" s="66"/>
      <c r="I25" s="67"/>
    </row>
    <row r="26" spans="2:10" x14ac:dyDescent="0.3">
      <c r="B26" s="64"/>
      <c r="C26" s="76" t="s">
        <v>64</v>
      </c>
      <c r="D26" s="66"/>
      <c r="E26" s="66"/>
      <c r="F26" s="66"/>
      <c r="G26" s="75" t="s">
        <v>69</v>
      </c>
      <c r="H26" s="66"/>
      <c r="I26" s="67"/>
    </row>
    <row r="27" spans="2:10" x14ac:dyDescent="0.3">
      <c r="B27" s="64"/>
      <c r="C27" s="68" t="s">
        <v>50</v>
      </c>
      <c r="D27" s="68" t="s">
        <v>129</v>
      </c>
      <c r="E27" s="68" t="s">
        <v>130</v>
      </c>
      <c r="F27" s="66"/>
      <c r="G27" s="76" t="s">
        <v>70</v>
      </c>
      <c r="H27" s="66"/>
      <c r="I27" s="67"/>
    </row>
    <row r="28" spans="2:10" x14ac:dyDescent="0.3">
      <c r="B28" s="64"/>
      <c r="C28" s="79" t="s">
        <v>65</v>
      </c>
      <c r="D28" s="69">
        <f>COUNTIF('3'!$I$6:$I$9,"&lt;20000")</f>
        <v>0</v>
      </c>
      <c r="E28" s="69">
        <f>COUNTIF('3'!$I$10:$I$13,"&lt;20000")</f>
        <v>0</v>
      </c>
      <c r="F28" s="66"/>
      <c r="G28" s="68" t="s">
        <v>120</v>
      </c>
      <c r="H28" s="68" t="s">
        <v>83</v>
      </c>
      <c r="I28" s="67"/>
    </row>
    <row r="29" spans="2:10" x14ac:dyDescent="0.3">
      <c r="B29" s="64"/>
      <c r="C29" s="79" t="s">
        <v>66</v>
      </c>
      <c r="D29" s="69">
        <f>COUNTIFS('3'!$I$6:$I$9,"&gt;=20000",'3'!$I$6:$I$9,"&lt;50000")</f>
        <v>0</v>
      </c>
      <c r="E29" s="69">
        <f>COUNTIFS('3'!$I$10:$I$13,"&gt;=20000",'3'!$I$10:$I$13,"&lt;50000")</f>
        <v>0</v>
      </c>
      <c r="F29" s="66"/>
      <c r="G29" s="69">
        <f>COUNTA('4-가'!D6:D14)</f>
        <v>0</v>
      </c>
      <c r="H29" s="69">
        <f>COUNTA('4-가'!D15:D23)</f>
        <v>0</v>
      </c>
      <c r="I29" s="80"/>
      <c r="J29" s="23"/>
    </row>
    <row r="30" spans="2:10" x14ac:dyDescent="0.3">
      <c r="B30" s="64"/>
      <c r="C30" s="79" t="s">
        <v>67</v>
      </c>
      <c r="D30" s="69">
        <f>COUNTIFS('3'!$I$6:$I$9,"&gt;=50000",'3'!$I$6:$I$9,"&lt;100000")</f>
        <v>0</v>
      </c>
      <c r="E30" s="69">
        <f>COUNTIFS('3'!$I$10:$I$13,"&gt;=50000",'3'!$I$10:$I$13,"&lt;100000")</f>
        <v>0</v>
      </c>
      <c r="F30" s="66"/>
      <c r="G30" s="81"/>
      <c r="H30" s="66"/>
      <c r="I30" s="80"/>
      <c r="J30" s="23"/>
    </row>
    <row r="31" spans="2:10" x14ac:dyDescent="0.3">
      <c r="B31" s="64"/>
      <c r="C31" s="79" t="s">
        <v>68</v>
      </c>
      <c r="D31" s="69">
        <f>COUNTIF('3'!$I$6:$I$9,"&gt;=100000")</f>
        <v>0</v>
      </c>
      <c r="E31" s="69">
        <f>COUNTIF('3'!$I$10:$I$13,"&gt;=100000")</f>
        <v>0</v>
      </c>
      <c r="F31" s="66"/>
      <c r="G31" s="76" t="s">
        <v>84</v>
      </c>
      <c r="H31" s="66"/>
      <c r="I31" s="67"/>
    </row>
    <row r="32" spans="2:10" x14ac:dyDescent="0.3">
      <c r="B32" s="64"/>
      <c r="C32" s="70" t="s">
        <v>131</v>
      </c>
      <c r="D32" s="70">
        <f>IF(COUNTA('3'!D6:D9)&lt;=4,COUNTA('3'!D6:D9),"건수오류")</f>
        <v>0</v>
      </c>
      <c r="E32" s="70">
        <f>IF(COUNTA('3'!D10:D13)&lt;=4,COUNTA('3'!D10:D13),"건수오류")</f>
        <v>0</v>
      </c>
      <c r="F32" s="66"/>
      <c r="G32" s="68" t="s">
        <v>82</v>
      </c>
      <c r="H32" s="69">
        <f>COUNTA('4-나'!B6:B8)</f>
        <v>0</v>
      </c>
      <c r="I32" s="67"/>
      <c r="J32" s="24"/>
    </row>
    <row r="33" spans="2:9" ht="17.25" thickBot="1" x14ac:dyDescent="0.35">
      <c r="B33" s="82"/>
      <c r="C33" s="83"/>
      <c r="D33" s="83"/>
      <c r="E33" s="83"/>
      <c r="F33" s="83"/>
      <c r="G33" s="83"/>
      <c r="H33" s="83"/>
      <c r="I33" s="84"/>
    </row>
  </sheetData>
  <mergeCells count="1">
    <mergeCell ref="C4:H4"/>
  </mergeCells>
  <phoneticPr fontId="1" type="noConversion"/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00"/>
  <sheetViews>
    <sheetView zoomScale="70" zoomScaleNormal="70" zoomScaleSheetLayoutView="85" workbookViewId="0">
      <pane ySplit="5" topLeftCell="A6" activePane="bottomLeft" state="frozen"/>
      <selection pane="bottomLeft"/>
    </sheetView>
  </sheetViews>
  <sheetFormatPr defaultColWidth="9" defaultRowHeight="16.5" x14ac:dyDescent="0.3"/>
  <cols>
    <col min="1" max="1" width="9.25" style="93" customWidth="1"/>
    <col min="2" max="2" width="12.625" style="93" customWidth="1"/>
    <col min="3" max="3" width="17.375" style="93" customWidth="1"/>
    <col min="4" max="4" width="20.125" style="93" customWidth="1"/>
    <col min="5" max="5" width="17.25" style="93" customWidth="1"/>
    <col min="6" max="6" width="18.25" style="93" customWidth="1"/>
    <col min="7" max="7" width="27.375" style="93" bestFit="1" customWidth="1"/>
    <col min="8" max="10" width="12.625" style="93" customWidth="1"/>
    <col min="11" max="11" width="22.625" style="93" bestFit="1" customWidth="1"/>
    <col min="12" max="12" width="23.375" style="93" customWidth="1"/>
    <col min="13" max="13" width="12.625" style="94" customWidth="1"/>
    <col min="14" max="16" width="9" style="14"/>
    <col min="17" max="16384" width="9" style="15"/>
  </cols>
  <sheetData>
    <row r="1" spans="1:16" ht="26.25" x14ac:dyDescent="0.3">
      <c r="A1" s="12" t="s">
        <v>71</v>
      </c>
      <c r="B1" s="13"/>
      <c r="C1" s="12"/>
      <c r="D1" s="13"/>
      <c r="E1" s="13"/>
      <c r="F1" s="13"/>
      <c r="G1" s="17" t="s">
        <v>106</v>
      </c>
      <c r="H1" s="16">
        <f>COUNTA(B6:B1048576)</f>
        <v>0</v>
      </c>
      <c r="I1" s="13"/>
      <c r="J1" s="13"/>
      <c r="K1" s="13"/>
      <c r="L1" s="35"/>
      <c r="M1" s="35"/>
    </row>
    <row r="2" spans="1:16" s="7" customForma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/>
      <c r="O2" s="9"/>
      <c r="P2" s="9"/>
    </row>
    <row r="3" spans="1:16" s="7" customFormat="1" ht="232.5" customHeight="1" x14ac:dyDescent="0.3">
      <c r="A3" s="130" t="s">
        <v>134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6"/>
      <c r="M3" s="6"/>
      <c r="N3" s="6"/>
    </row>
    <row r="4" spans="1:16" s="7" customFormat="1" x14ac:dyDescent="0.3">
      <c r="A4" s="43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9"/>
      <c r="O4" s="9"/>
      <c r="P4" s="9"/>
    </row>
    <row r="5" spans="1:16" s="7" customFormat="1" ht="49.5" x14ac:dyDescent="0.3">
      <c r="A5" s="4" t="s">
        <v>42</v>
      </c>
      <c r="B5" s="4" t="s">
        <v>2</v>
      </c>
      <c r="C5" s="4" t="s">
        <v>6</v>
      </c>
      <c r="D5" s="20" t="s">
        <v>7</v>
      </c>
      <c r="E5" s="20" t="s">
        <v>97</v>
      </c>
      <c r="F5" s="4" t="s">
        <v>11</v>
      </c>
      <c r="G5" s="4" t="s">
        <v>12</v>
      </c>
      <c r="H5" s="4" t="s">
        <v>8</v>
      </c>
      <c r="I5" s="4" t="s">
        <v>9</v>
      </c>
      <c r="J5" s="4" t="s">
        <v>10</v>
      </c>
      <c r="K5" s="4" t="s">
        <v>27</v>
      </c>
      <c r="L5" s="4" t="s">
        <v>14</v>
      </c>
      <c r="M5" s="36" t="s">
        <v>86</v>
      </c>
      <c r="N5" s="10"/>
      <c r="O5" s="10"/>
      <c r="P5" s="9"/>
    </row>
    <row r="6" spans="1:16" s="7" customFormat="1" x14ac:dyDescent="0.3">
      <c r="A6" s="91">
        <v>1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2"/>
      <c r="N6" s="10"/>
      <c r="O6" s="10"/>
      <c r="P6" s="9"/>
    </row>
    <row r="7" spans="1:16" s="7" customFormat="1" ht="16.5" customHeight="1" x14ac:dyDescent="0.3">
      <c r="A7" s="91">
        <v>2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2"/>
      <c r="N7" s="10"/>
      <c r="O7" s="10"/>
      <c r="P7" s="9"/>
    </row>
    <row r="8" spans="1:16" s="7" customFormat="1" x14ac:dyDescent="0.3">
      <c r="A8" s="91">
        <v>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2"/>
      <c r="N8" s="10"/>
      <c r="O8" s="10"/>
      <c r="P8" s="9"/>
    </row>
    <row r="9" spans="1:16" s="7" customFormat="1" x14ac:dyDescent="0.3">
      <c r="A9" s="91">
        <v>4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2"/>
      <c r="N9" s="10"/>
      <c r="O9" s="10"/>
      <c r="P9" s="9"/>
    </row>
    <row r="10" spans="1:16" s="7" customFormat="1" x14ac:dyDescent="0.3">
      <c r="A10" s="91">
        <v>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2"/>
      <c r="N10" s="10"/>
      <c r="O10" s="10"/>
      <c r="P10" s="9"/>
    </row>
    <row r="11" spans="1:16" s="7" customFormat="1" x14ac:dyDescent="0.3">
      <c r="A11" s="91">
        <v>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2"/>
      <c r="N11" s="10"/>
      <c r="O11" s="10"/>
      <c r="P11" s="9"/>
    </row>
    <row r="12" spans="1:16" s="7" customFormat="1" x14ac:dyDescent="0.3">
      <c r="A12" s="91">
        <v>7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  <c r="N12" s="10"/>
      <c r="O12" s="10"/>
      <c r="P12" s="9"/>
    </row>
    <row r="13" spans="1:16" s="7" customFormat="1" x14ac:dyDescent="0.3">
      <c r="A13" s="91">
        <v>8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  <c r="N13" s="10"/>
      <c r="O13" s="10"/>
      <c r="P13" s="9"/>
    </row>
    <row r="14" spans="1:16" s="7" customFormat="1" x14ac:dyDescent="0.3">
      <c r="A14" s="91">
        <v>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2"/>
      <c r="N14" s="10"/>
      <c r="O14" s="10"/>
      <c r="P14" s="9"/>
    </row>
    <row r="15" spans="1:16" s="7" customFormat="1" x14ac:dyDescent="0.3">
      <c r="A15" s="91" t="s">
        <v>90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  <c r="N15" s="10"/>
      <c r="O15" s="10"/>
      <c r="P15" s="9"/>
    </row>
    <row r="16" spans="1:16" x14ac:dyDescent="0.3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2"/>
    </row>
    <row r="17" spans="1:13" x14ac:dyDescent="0.3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2"/>
    </row>
    <row r="18" spans="1:13" x14ac:dyDescent="0.3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2"/>
    </row>
    <row r="19" spans="1:13" x14ac:dyDescent="0.3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2"/>
    </row>
    <row r="20" spans="1:13" x14ac:dyDescent="0.3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2"/>
    </row>
    <row r="21" spans="1:13" x14ac:dyDescent="0.3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2"/>
    </row>
    <row r="22" spans="1:13" x14ac:dyDescent="0.3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2"/>
    </row>
    <row r="23" spans="1:13" x14ac:dyDescent="0.3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2"/>
    </row>
    <row r="24" spans="1:13" x14ac:dyDescent="0.3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2"/>
    </row>
    <row r="25" spans="1:13" x14ac:dyDescent="0.3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2"/>
    </row>
    <row r="26" spans="1:13" x14ac:dyDescent="0.3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2"/>
    </row>
    <row r="27" spans="1:13" x14ac:dyDescent="0.3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2"/>
    </row>
    <row r="28" spans="1:13" x14ac:dyDescent="0.3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2"/>
    </row>
    <row r="29" spans="1:13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2"/>
    </row>
    <row r="30" spans="1:13" x14ac:dyDescent="0.3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</row>
    <row r="31" spans="1:13" x14ac:dyDescent="0.3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2"/>
    </row>
    <row r="32" spans="1:13" x14ac:dyDescent="0.3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2"/>
    </row>
    <row r="33" spans="1:13" x14ac:dyDescent="0.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2"/>
    </row>
    <row r="34" spans="1:13" x14ac:dyDescent="0.3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2"/>
    </row>
    <row r="35" spans="1:13" x14ac:dyDescent="0.3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2"/>
    </row>
    <row r="36" spans="1:13" x14ac:dyDescent="0.3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2"/>
    </row>
    <row r="37" spans="1:13" x14ac:dyDescent="0.3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2"/>
    </row>
    <row r="38" spans="1:13" x14ac:dyDescent="0.3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2"/>
    </row>
    <row r="39" spans="1:13" x14ac:dyDescent="0.3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2"/>
    </row>
    <row r="40" spans="1:13" x14ac:dyDescent="0.3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2"/>
    </row>
    <row r="41" spans="1:13" x14ac:dyDescent="0.3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2"/>
    </row>
    <row r="42" spans="1:13" x14ac:dyDescent="0.3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2"/>
    </row>
    <row r="43" spans="1:13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2"/>
    </row>
    <row r="44" spans="1:13" x14ac:dyDescent="0.3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2"/>
    </row>
    <row r="45" spans="1:13" x14ac:dyDescent="0.3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2"/>
    </row>
    <row r="46" spans="1:13" x14ac:dyDescent="0.3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2"/>
    </row>
    <row r="47" spans="1:13" x14ac:dyDescent="0.3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2"/>
    </row>
    <row r="48" spans="1:13" x14ac:dyDescent="0.3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2"/>
    </row>
    <row r="49" spans="1:13" x14ac:dyDescent="0.3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2"/>
    </row>
    <row r="50" spans="1:13" x14ac:dyDescent="0.3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2"/>
    </row>
    <row r="51" spans="1:13" x14ac:dyDescent="0.3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2"/>
    </row>
    <row r="52" spans="1:13" x14ac:dyDescent="0.3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2"/>
    </row>
    <row r="53" spans="1:13" x14ac:dyDescent="0.3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2"/>
    </row>
    <row r="54" spans="1:13" x14ac:dyDescent="0.3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2"/>
    </row>
    <row r="55" spans="1:13" x14ac:dyDescent="0.3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2"/>
    </row>
    <row r="56" spans="1:13" x14ac:dyDescent="0.3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2"/>
    </row>
    <row r="57" spans="1:13" x14ac:dyDescent="0.3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2"/>
    </row>
    <row r="58" spans="1:13" x14ac:dyDescent="0.3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2"/>
    </row>
    <row r="59" spans="1:13" x14ac:dyDescent="0.3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2"/>
    </row>
    <row r="60" spans="1:13" x14ac:dyDescent="0.3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2"/>
    </row>
    <row r="61" spans="1:13" x14ac:dyDescent="0.3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2"/>
    </row>
    <row r="62" spans="1:13" x14ac:dyDescent="0.3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2"/>
    </row>
    <row r="63" spans="1:13" x14ac:dyDescent="0.3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2"/>
    </row>
    <row r="64" spans="1:13" x14ac:dyDescent="0.3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2"/>
    </row>
    <row r="65" spans="1:13" x14ac:dyDescent="0.3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2"/>
    </row>
    <row r="66" spans="1:13" x14ac:dyDescent="0.3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2"/>
    </row>
    <row r="67" spans="1:13" x14ac:dyDescent="0.3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2"/>
    </row>
    <row r="68" spans="1:13" x14ac:dyDescent="0.3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2"/>
    </row>
    <row r="69" spans="1:13" x14ac:dyDescent="0.3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2"/>
    </row>
    <row r="70" spans="1:13" x14ac:dyDescent="0.3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2"/>
    </row>
    <row r="71" spans="1:13" x14ac:dyDescent="0.3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2"/>
    </row>
    <row r="72" spans="1:13" x14ac:dyDescent="0.3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2"/>
    </row>
    <row r="73" spans="1:13" x14ac:dyDescent="0.3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2"/>
    </row>
    <row r="74" spans="1:13" x14ac:dyDescent="0.3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2"/>
    </row>
    <row r="75" spans="1:13" x14ac:dyDescent="0.3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2"/>
    </row>
    <row r="76" spans="1:13" x14ac:dyDescent="0.3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2"/>
    </row>
    <row r="77" spans="1:13" x14ac:dyDescent="0.3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2"/>
    </row>
    <row r="78" spans="1:13" x14ac:dyDescent="0.3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2"/>
    </row>
    <row r="79" spans="1:13" x14ac:dyDescent="0.3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2"/>
    </row>
    <row r="80" spans="1:13" x14ac:dyDescent="0.3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2"/>
    </row>
    <row r="81" spans="1:13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2"/>
    </row>
    <row r="82" spans="1:13" x14ac:dyDescent="0.3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2"/>
    </row>
    <row r="83" spans="1:13" x14ac:dyDescent="0.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2"/>
    </row>
    <row r="84" spans="1:13" x14ac:dyDescent="0.3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2"/>
    </row>
    <row r="85" spans="1:13" x14ac:dyDescent="0.3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2"/>
    </row>
    <row r="86" spans="1:13" x14ac:dyDescent="0.3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2"/>
    </row>
    <row r="87" spans="1:13" x14ac:dyDescent="0.3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2"/>
    </row>
    <row r="88" spans="1:13" x14ac:dyDescent="0.3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2"/>
    </row>
    <row r="89" spans="1:13" x14ac:dyDescent="0.3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2"/>
    </row>
    <row r="90" spans="1:13" x14ac:dyDescent="0.3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2"/>
    </row>
    <row r="91" spans="1:13" x14ac:dyDescent="0.3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2"/>
    </row>
    <row r="92" spans="1:13" x14ac:dyDescent="0.3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2"/>
    </row>
    <row r="93" spans="1:13" x14ac:dyDescent="0.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2"/>
    </row>
    <row r="94" spans="1:13" x14ac:dyDescent="0.3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2"/>
    </row>
    <row r="95" spans="1:13" x14ac:dyDescent="0.3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2"/>
    </row>
    <row r="96" spans="1:13" x14ac:dyDescent="0.3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2"/>
    </row>
    <row r="97" spans="1:13" x14ac:dyDescent="0.3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2"/>
    </row>
    <row r="98" spans="1:13" x14ac:dyDescent="0.3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2"/>
    </row>
    <row r="99" spans="1:13" x14ac:dyDescent="0.3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2"/>
    </row>
    <row r="100" spans="1:13" x14ac:dyDescent="0.3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2"/>
    </row>
    <row r="101" spans="1:13" x14ac:dyDescent="0.3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2"/>
    </row>
    <row r="102" spans="1:13" x14ac:dyDescent="0.3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2"/>
    </row>
    <row r="103" spans="1:13" x14ac:dyDescent="0.3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2"/>
    </row>
    <row r="104" spans="1:13" x14ac:dyDescent="0.3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2"/>
    </row>
    <row r="105" spans="1:13" x14ac:dyDescent="0.3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2"/>
    </row>
    <row r="106" spans="1:13" x14ac:dyDescent="0.3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1:13" x14ac:dyDescent="0.3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2"/>
    </row>
    <row r="108" spans="1:13" x14ac:dyDescent="0.3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2"/>
    </row>
    <row r="109" spans="1:13" x14ac:dyDescent="0.3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2"/>
    </row>
    <row r="110" spans="1:13" x14ac:dyDescent="0.3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2"/>
    </row>
    <row r="111" spans="1:13" x14ac:dyDescent="0.3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2"/>
    </row>
    <row r="112" spans="1:13" x14ac:dyDescent="0.3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2"/>
    </row>
    <row r="113" spans="1:13" x14ac:dyDescent="0.3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2"/>
    </row>
    <row r="114" spans="1:13" x14ac:dyDescent="0.3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2"/>
    </row>
    <row r="115" spans="1:13" x14ac:dyDescent="0.3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2"/>
    </row>
    <row r="116" spans="1:13" x14ac:dyDescent="0.3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2"/>
    </row>
    <row r="117" spans="1:13" x14ac:dyDescent="0.3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2"/>
    </row>
    <row r="118" spans="1:13" x14ac:dyDescent="0.3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2"/>
    </row>
    <row r="119" spans="1:13" x14ac:dyDescent="0.3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2"/>
    </row>
    <row r="120" spans="1:13" x14ac:dyDescent="0.3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2"/>
    </row>
    <row r="121" spans="1:13" x14ac:dyDescent="0.3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2"/>
    </row>
    <row r="122" spans="1:13" x14ac:dyDescent="0.3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2"/>
    </row>
    <row r="123" spans="1:13" x14ac:dyDescent="0.3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2"/>
    </row>
    <row r="124" spans="1:13" x14ac:dyDescent="0.3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2"/>
    </row>
    <row r="125" spans="1:13" x14ac:dyDescent="0.3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2"/>
    </row>
    <row r="126" spans="1:13" x14ac:dyDescent="0.3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2"/>
    </row>
    <row r="127" spans="1:13" x14ac:dyDescent="0.3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2"/>
    </row>
    <row r="128" spans="1:13" x14ac:dyDescent="0.3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2"/>
    </row>
    <row r="129" spans="1:13" x14ac:dyDescent="0.3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2"/>
    </row>
    <row r="130" spans="1:13" x14ac:dyDescent="0.3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2"/>
    </row>
    <row r="131" spans="1:13" x14ac:dyDescent="0.3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2"/>
    </row>
    <row r="132" spans="1:13" x14ac:dyDescent="0.3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2"/>
    </row>
    <row r="133" spans="1:13" x14ac:dyDescent="0.3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2"/>
    </row>
    <row r="134" spans="1:13" x14ac:dyDescent="0.3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2"/>
    </row>
    <row r="135" spans="1:13" x14ac:dyDescent="0.3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2"/>
    </row>
    <row r="136" spans="1:13" x14ac:dyDescent="0.3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2"/>
    </row>
    <row r="137" spans="1:13" x14ac:dyDescent="0.3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2"/>
    </row>
    <row r="138" spans="1:13" x14ac:dyDescent="0.3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2"/>
    </row>
    <row r="139" spans="1:13" x14ac:dyDescent="0.3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2"/>
    </row>
    <row r="140" spans="1:13" x14ac:dyDescent="0.3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2"/>
    </row>
    <row r="141" spans="1:13" x14ac:dyDescent="0.3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2"/>
    </row>
    <row r="142" spans="1:13" x14ac:dyDescent="0.3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2"/>
    </row>
    <row r="143" spans="1:13" x14ac:dyDescent="0.3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2"/>
    </row>
    <row r="144" spans="1:13" x14ac:dyDescent="0.3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2"/>
    </row>
    <row r="145" spans="1:13" x14ac:dyDescent="0.3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2"/>
    </row>
    <row r="146" spans="1:13" x14ac:dyDescent="0.3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2"/>
    </row>
    <row r="147" spans="1:13" x14ac:dyDescent="0.3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2"/>
    </row>
    <row r="148" spans="1:13" x14ac:dyDescent="0.3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2"/>
    </row>
    <row r="149" spans="1:13" x14ac:dyDescent="0.3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2"/>
    </row>
    <row r="150" spans="1:13" x14ac:dyDescent="0.3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2"/>
    </row>
    <row r="151" spans="1:13" x14ac:dyDescent="0.3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2"/>
    </row>
    <row r="152" spans="1:13" x14ac:dyDescent="0.3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2"/>
    </row>
    <row r="153" spans="1:13" x14ac:dyDescent="0.3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2"/>
    </row>
    <row r="154" spans="1:13" x14ac:dyDescent="0.3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2"/>
    </row>
    <row r="155" spans="1:13" x14ac:dyDescent="0.3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2"/>
    </row>
    <row r="156" spans="1:13" x14ac:dyDescent="0.3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2"/>
    </row>
    <row r="157" spans="1:13" x14ac:dyDescent="0.3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2"/>
    </row>
    <row r="158" spans="1:13" x14ac:dyDescent="0.3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2"/>
    </row>
    <row r="159" spans="1:13" x14ac:dyDescent="0.3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2"/>
    </row>
    <row r="160" spans="1:13" x14ac:dyDescent="0.3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2"/>
    </row>
    <row r="161" spans="1:13" x14ac:dyDescent="0.3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2"/>
    </row>
    <row r="162" spans="1:13" x14ac:dyDescent="0.3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2"/>
    </row>
    <row r="163" spans="1:13" x14ac:dyDescent="0.3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2"/>
    </row>
    <row r="164" spans="1:13" x14ac:dyDescent="0.3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2"/>
    </row>
    <row r="165" spans="1:13" x14ac:dyDescent="0.3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2"/>
    </row>
    <row r="166" spans="1:13" x14ac:dyDescent="0.3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2"/>
    </row>
    <row r="167" spans="1:13" x14ac:dyDescent="0.3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2"/>
    </row>
    <row r="168" spans="1:13" x14ac:dyDescent="0.3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2"/>
    </row>
    <row r="169" spans="1:13" x14ac:dyDescent="0.3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2"/>
    </row>
    <row r="170" spans="1:13" x14ac:dyDescent="0.3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2"/>
    </row>
    <row r="171" spans="1:13" x14ac:dyDescent="0.3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2"/>
    </row>
    <row r="172" spans="1:13" x14ac:dyDescent="0.3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2"/>
    </row>
    <row r="173" spans="1:13" x14ac:dyDescent="0.3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2"/>
    </row>
    <row r="174" spans="1:13" x14ac:dyDescent="0.3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2"/>
    </row>
    <row r="175" spans="1:13" x14ac:dyDescent="0.3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2"/>
    </row>
    <row r="176" spans="1:13" x14ac:dyDescent="0.3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2"/>
    </row>
    <row r="177" spans="1:13" x14ac:dyDescent="0.3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2"/>
    </row>
    <row r="178" spans="1:13" x14ac:dyDescent="0.3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2"/>
    </row>
    <row r="179" spans="1:13" x14ac:dyDescent="0.3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2"/>
    </row>
    <row r="180" spans="1:13" x14ac:dyDescent="0.3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2"/>
    </row>
    <row r="181" spans="1:13" x14ac:dyDescent="0.3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2"/>
    </row>
    <row r="182" spans="1:13" x14ac:dyDescent="0.3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2"/>
    </row>
    <row r="183" spans="1:13" x14ac:dyDescent="0.3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2"/>
    </row>
    <row r="184" spans="1:13" x14ac:dyDescent="0.3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2"/>
    </row>
    <row r="185" spans="1:13" x14ac:dyDescent="0.3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2"/>
    </row>
    <row r="186" spans="1:13" x14ac:dyDescent="0.3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2"/>
    </row>
    <row r="187" spans="1:13" x14ac:dyDescent="0.3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2"/>
    </row>
    <row r="188" spans="1:13" x14ac:dyDescent="0.3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2"/>
    </row>
    <row r="189" spans="1:13" x14ac:dyDescent="0.3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2"/>
    </row>
    <row r="190" spans="1:13" x14ac:dyDescent="0.3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2"/>
    </row>
    <row r="191" spans="1:13" x14ac:dyDescent="0.3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2"/>
    </row>
    <row r="192" spans="1:13" x14ac:dyDescent="0.3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2"/>
    </row>
    <row r="193" spans="1:13" x14ac:dyDescent="0.3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2"/>
    </row>
    <row r="194" spans="1:13" x14ac:dyDescent="0.3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2"/>
    </row>
    <row r="195" spans="1:13" x14ac:dyDescent="0.3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2"/>
    </row>
    <row r="196" spans="1:13" x14ac:dyDescent="0.3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2"/>
    </row>
    <row r="197" spans="1:13" x14ac:dyDescent="0.3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2"/>
    </row>
    <row r="198" spans="1:13" x14ac:dyDescent="0.3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2"/>
    </row>
    <row r="199" spans="1:13" x14ac:dyDescent="0.3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2"/>
    </row>
    <row r="200" spans="1:13" x14ac:dyDescent="0.3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2"/>
    </row>
    <row r="201" spans="1:13" x14ac:dyDescent="0.3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2"/>
    </row>
    <row r="202" spans="1:13" x14ac:dyDescent="0.3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2"/>
    </row>
    <row r="203" spans="1:13" x14ac:dyDescent="0.3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2"/>
    </row>
    <row r="204" spans="1:13" x14ac:dyDescent="0.3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2"/>
    </row>
    <row r="205" spans="1:13" x14ac:dyDescent="0.3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2"/>
    </row>
    <row r="206" spans="1:13" x14ac:dyDescent="0.3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2"/>
    </row>
    <row r="207" spans="1:13" x14ac:dyDescent="0.3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2"/>
    </row>
    <row r="208" spans="1:13" x14ac:dyDescent="0.3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2"/>
    </row>
    <row r="209" spans="1:13" x14ac:dyDescent="0.3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2"/>
    </row>
    <row r="210" spans="1:13" x14ac:dyDescent="0.3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2"/>
    </row>
    <row r="211" spans="1:13" x14ac:dyDescent="0.3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2"/>
    </row>
    <row r="212" spans="1:13" x14ac:dyDescent="0.3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2"/>
    </row>
    <row r="213" spans="1:13" x14ac:dyDescent="0.3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2"/>
    </row>
    <row r="214" spans="1:13" x14ac:dyDescent="0.3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2"/>
    </row>
    <row r="215" spans="1:13" x14ac:dyDescent="0.3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2"/>
    </row>
    <row r="216" spans="1:13" x14ac:dyDescent="0.3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2"/>
    </row>
    <row r="217" spans="1:13" x14ac:dyDescent="0.3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2"/>
    </row>
    <row r="218" spans="1:13" x14ac:dyDescent="0.3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2"/>
    </row>
    <row r="219" spans="1:13" x14ac:dyDescent="0.3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2"/>
    </row>
    <row r="220" spans="1:13" x14ac:dyDescent="0.3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2"/>
    </row>
    <row r="221" spans="1:13" x14ac:dyDescent="0.3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2"/>
    </row>
    <row r="222" spans="1:13" x14ac:dyDescent="0.3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2"/>
    </row>
    <row r="223" spans="1:13" x14ac:dyDescent="0.3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2"/>
    </row>
    <row r="224" spans="1:13" x14ac:dyDescent="0.3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2"/>
    </row>
    <row r="225" spans="1:13" x14ac:dyDescent="0.3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2"/>
    </row>
    <row r="226" spans="1:13" x14ac:dyDescent="0.3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2"/>
    </row>
    <row r="227" spans="1:13" x14ac:dyDescent="0.3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2"/>
    </row>
    <row r="228" spans="1:13" x14ac:dyDescent="0.3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2"/>
    </row>
    <row r="229" spans="1:13" x14ac:dyDescent="0.3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2"/>
    </row>
    <row r="230" spans="1:13" x14ac:dyDescent="0.3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2"/>
    </row>
    <row r="231" spans="1:13" x14ac:dyDescent="0.3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2"/>
    </row>
    <row r="232" spans="1:13" x14ac:dyDescent="0.3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2"/>
    </row>
    <row r="233" spans="1:13" x14ac:dyDescent="0.3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2"/>
    </row>
    <row r="234" spans="1:13" x14ac:dyDescent="0.3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2"/>
    </row>
    <row r="235" spans="1:13" x14ac:dyDescent="0.3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2"/>
    </row>
    <row r="236" spans="1:13" x14ac:dyDescent="0.3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2"/>
    </row>
    <row r="237" spans="1:13" x14ac:dyDescent="0.3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2"/>
    </row>
    <row r="238" spans="1:13" x14ac:dyDescent="0.3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2"/>
    </row>
    <row r="239" spans="1:13" x14ac:dyDescent="0.3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2"/>
    </row>
    <row r="240" spans="1:13" x14ac:dyDescent="0.3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2"/>
    </row>
    <row r="241" spans="1:13" x14ac:dyDescent="0.3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2"/>
    </row>
    <row r="242" spans="1:13" x14ac:dyDescent="0.3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2"/>
    </row>
    <row r="243" spans="1:13" x14ac:dyDescent="0.3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2"/>
    </row>
    <row r="244" spans="1:13" x14ac:dyDescent="0.3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2"/>
    </row>
    <row r="245" spans="1:13" x14ac:dyDescent="0.3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2"/>
    </row>
    <row r="246" spans="1:13" x14ac:dyDescent="0.3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2"/>
    </row>
    <row r="247" spans="1:13" x14ac:dyDescent="0.3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2"/>
    </row>
    <row r="248" spans="1:13" x14ac:dyDescent="0.3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2"/>
    </row>
    <row r="249" spans="1:13" x14ac:dyDescent="0.3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2"/>
    </row>
    <row r="250" spans="1:13" x14ac:dyDescent="0.3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2"/>
    </row>
    <row r="251" spans="1:13" x14ac:dyDescent="0.3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2"/>
    </row>
    <row r="252" spans="1:13" x14ac:dyDescent="0.3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2"/>
    </row>
    <row r="253" spans="1:13" x14ac:dyDescent="0.3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2"/>
    </row>
    <row r="254" spans="1:13" x14ac:dyDescent="0.3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2"/>
    </row>
    <row r="255" spans="1:13" x14ac:dyDescent="0.3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2"/>
    </row>
    <row r="256" spans="1:13" x14ac:dyDescent="0.3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2"/>
    </row>
    <row r="257" spans="1:13" x14ac:dyDescent="0.3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2"/>
    </row>
    <row r="258" spans="1:13" x14ac:dyDescent="0.3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2"/>
    </row>
    <row r="259" spans="1:13" x14ac:dyDescent="0.3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2"/>
    </row>
    <row r="260" spans="1:13" x14ac:dyDescent="0.3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2"/>
    </row>
    <row r="261" spans="1:13" x14ac:dyDescent="0.3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2"/>
    </row>
    <row r="262" spans="1:13" x14ac:dyDescent="0.3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2"/>
    </row>
    <row r="263" spans="1:13" x14ac:dyDescent="0.3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2"/>
    </row>
    <row r="264" spans="1:13" x14ac:dyDescent="0.3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2"/>
    </row>
    <row r="265" spans="1:13" x14ac:dyDescent="0.3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2"/>
    </row>
    <row r="266" spans="1:13" x14ac:dyDescent="0.3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2"/>
    </row>
    <row r="267" spans="1:13" x14ac:dyDescent="0.3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2"/>
    </row>
    <row r="268" spans="1:13" x14ac:dyDescent="0.3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2"/>
    </row>
    <row r="269" spans="1:13" x14ac:dyDescent="0.3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2"/>
    </row>
    <row r="270" spans="1:13" x14ac:dyDescent="0.3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2"/>
    </row>
    <row r="271" spans="1:13" x14ac:dyDescent="0.3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2"/>
    </row>
    <row r="272" spans="1:13" x14ac:dyDescent="0.3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2"/>
    </row>
    <row r="273" spans="1:13" x14ac:dyDescent="0.3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2"/>
    </row>
    <row r="274" spans="1:13" x14ac:dyDescent="0.3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2"/>
    </row>
    <row r="275" spans="1:13" x14ac:dyDescent="0.3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2"/>
    </row>
    <row r="276" spans="1:13" x14ac:dyDescent="0.3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2"/>
    </row>
    <row r="277" spans="1:13" x14ac:dyDescent="0.3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2"/>
    </row>
    <row r="278" spans="1:13" x14ac:dyDescent="0.3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2"/>
    </row>
    <row r="279" spans="1:13" x14ac:dyDescent="0.3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2"/>
    </row>
    <row r="280" spans="1:13" x14ac:dyDescent="0.3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2"/>
    </row>
    <row r="281" spans="1:13" x14ac:dyDescent="0.3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2"/>
    </row>
    <row r="282" spans="1:13" x14ac:dyDescent="0.3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2"/>
    </row>
    <row r="283" spans="1:13" x14ac:dyDescent="0.3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2"/>
    </row>
    <row r="284" spans="1:13" x14ac:dyDescent="0.3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2"/>
    </row>
    <row r="285" spans="1:13" x14ac:dyDescent="0.3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2"/>
    </row>
    <row r="286" spans="1:13" x14ac:dyDescent="0.3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2"/>
    </row>
    <row r="287" spans="1:13" x14ac:dyDescent="0.3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2"/>
    </row>
    <row r="288" spans="1:13" x14ac:dyDescent="0.3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2"/>
    </row>
    <row r="289" spans="1:13" x14ac:dyDescent="0.3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2"/>
    </row>
    <row r="290" spans="1:13" x14ac:dyDescent="0.3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2"/>
    </row>
    <row r="291" spans="1:13" x14ac:dyDescent="0.3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2"/>
    </row>
    <row r="292" spans="1:13" x14ac:dyDescent="0.3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2"/>
    </row>
    <row r="293" spans="1:13" x14ac:dyDescent="0.3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2"/>
    </row>
    <row r="294" spans="1:13" x14ac:dyDescent="0.3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2"/>
    </row>
    <row r="295" spans="1:13" x14ac:dyDescent="0.3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2"/>
    </row>
    <row r="296" spans="1:13" x14ac:dyDescent="0.3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2"/>
    </row>
    <row r="297" spans="1:13" x14ac:dyDescent="0.3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2"/>
    </row>
    <row r="298" spans="1:13" x14ac:dyDescent="0.3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2"/>
    </row>
    <row r="299" spans="1:13" x14ac:dyDescent="0.3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2"/>
    </row>
    <row r="300" spans="1:13" x14ac:dyDescent="0.3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2"/>
    </row>
    <row r="301" spans="1:13" x14ac:dyDescent="0.3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2"/>
    </row>
    <row r="302" spans="1:13" x14ac:dyDescent="0.3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2"/>
    </row>
    <row r="303" spans="1:13" x14ac:dyDescent="0.3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2"/>
    </row>
    <row r="304" spans="1:13" x14ac:dyDescent="0.3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2"/>
    </row>
    <row r="305" spans="1:13" x14ac:dyDescent="0.3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2"/>
    </row>
    <row r="306" spans="1:13" x14ac:dyDescent="0.3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2"/>
    </row>
    <row r="307" spans="1:13" x14ac:dyDescent="0.3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2"/>
    </row>
    <row r="308" spans="1:13" x14ac:dyDescent="0.3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2"/>
    </row>
    <row r="309" spans="1:13" x14ac:dyDescent="0.3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2"/>
    </row>
    <row r="310" spans="1:13" x14ac:dyDescent="0.3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2"/>
    </row>
    <row r="311" spans="1:13" x14ac:dyDescent="0.3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2"/>
    </row>
    <row r="312" spans="1:13" x14ac:dyDescent="0.3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2"/>
    </row>
    <row r="313" spans="1:13" x14ac:dyDescent="0.3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2"/>
    </row>
    <row r="314" spans="1:13" x14ac:dyDescent="0.3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2"/>
    </row>
    <row r="315" spans="1:13" x14ac:dyDescent="0.3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2"/>
    </row>
    <row r="316" spans="1:13" x14ac:dyDescent="0.3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2"/>
    </row>
    <row r="317" spans="1:13" x14ac:dyDescent="0.3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2"/>
    </row>
    <row r="318" spans="1:13" x14ac:dyDescent="0.3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2"/>
    </row>
    <row r="319" spans="1:13" x14ac:dyDescent="0.3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2"/>
    </row>
    <row r="320" spans="1:13" x14ac:dyDescent="0.3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2"/>
    </row>
    <row r="321" spans="1:13" x14ac:dyDescent="0.3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2"/>
    </row>
    <row r="322" spans="1:13" x14ac:dyDescent="0.3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2"/>
    </row>
    <row r="323" spans="1:13" x14ac:dyDescent="0.3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2"/>
    </row>
    <row r="324" spans="1:13" x14ac:dyDescent="0.3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2"/>
    </row>
    <row r="325" spans="1:13" x14ac:dyDescent="0.3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2"/>
    </row>
    <row r="326" spans="1:13" x14ac:dyDescent="0.3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2"/>
    </row>
    <row r="327" spans="1:13" x14ac:dyDescent="0.3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2"/>
    </row>
    <row r="328" spans="1:13" x14ac:dyDescent="0.3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2"/>
    </row>
    <row r="329" spans="1:13" x14ac:dyDescent="0.3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2"/>
    </row>
    <row r="330" spans="1:13" x14ac:dyDescent="0.3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2"/>
    </row>
    <row r="331" spans="1:13" x14ac:dyDescent="0.3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2"/>
    </row>
    <row r="332" spans="1:13" x14ac:dyDescent="0.3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2"/>
    </row>
    <row r="333" spans="1:13" x14ac:dyDescent="0.3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2"/>
    </row>
    <row r="334" spans="1:13" x14ac:dyDescent="0.3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2"/>
    </row>
    <row r="335" spans="1:13" x14ac:dyDescent="0.3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2"/>
    </row>
    <row r="336" spans="1:13" x14ac:dyDescent="0.3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2"/>
    </row>
    <row r="337" spans="1:13" x14ac:dyDescent="0.3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2"/>
    </row>
    <row r="338" spans="1:13" x14ac:dyDescent="0.3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2"/>
    </row>
    <row r="339" spans="1:13" x14ac:dyDescent="0.3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2"/>
    </row>
    <row r="340" spans="1:13" x14ac:dyDescent="0.3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2"/>
    </row>
    <row r="341" spans="1:13" x14ac:dyDescent="0.3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2"/>
    </row>
    <row r="342" spans="1:13" x14ac:dyDescent="0.3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2"/>
    </row>
    <row r="343" spans="1:13" x14ac:dyDescent="0.3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2"/>
    </row>
    <row r="344" spans="1:13" x14ac:dyDescent="0.3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2"/>
    </row>
    <row r="345" spans="1:13" x14ac:dyDescent="0.3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2"/>
    </row>
    <row r="346" spans="1:13" x14ac:dyDescent="0.3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2"/>
    </row>
    <row r="347" spans="1:13" x14ac:dyDescent="0.3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2"/>
    </row>
    <row r="348" spans="1:13" x14ac:dyDescent="0.3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2"/>
    </row>
    <row r="349" spans="1:13" x14ac:dyDescent="0.3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2"/>
    </row>
    <row r="350" spans="1:13" x14ac:dyDescent="0.3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2"/>
    </row>
    <row r="351" spans="1:13" x14ac:dyDescent="0.3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2"/>
    </row>
    <row r="352" spans="1:13" x14ac:dyDescent="0.3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2"/>
    </row>
    <row r="353" spans="1:13" x14ac:dyDescent="0.3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2"/>
    </row>
    <row r="354" spans="1:13" x14ac:dyDescent="0.3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2"/>
    </row>
    <row r="355" spans="1:13" x14ac:dyDescent="0.3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2"/>
    </row>
    <row r="356" spans="1:13" x14ac:dyDescent="0.3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2"/>
    </row>
    <row r="357" spans="1:13" x14ac:dyDescent="0.3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2"/>
    </row>
    <row r="358" spans="1:13" x14ac:dyDescent="0.3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2"/>
    </row>
    <row r="359" spans="1:13" x14ac:dyDescent="0.3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2"/>
    </row>
    <row r="360" spans="1:13" x14ac:dyDescent="0.3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2"/>
    </row>
    <row r="361" spans="1:13" x14ac:dyDescent="0.3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2"/>
    </row>
    <row r="362" spans="1:13" x14ac:dyDescent="0.3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2"/>
    </row>
    <row r="363" spans="1:13" x14ac:dyDescent="0.3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2"/>
    </row>
    <row r="364" spans="1:13" x14ac:dyDescent="0.3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2"/>
    </row>
    <row r="365" spans="1:13" x14ac:dyDescent="0.3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2"/>
    </row>
    <row r="366" spans="1:13" x14ac:dyDescent="0.3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2"/>
    </row>
    <row r="367" spans="1:13" x14ac:dyDescent="0.3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2"/>
    </row>
    <row r="368" spans="1:13" x14ac:dyDescent="0.3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2"/>
    </row>
    <row r="369" spans="1:13" x14ac:dyDescent="0.3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2"/>
    </row>
    <row r="370" spans="1:13" x14ac:dyDescent="0.3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2"/>
    </row>
    <row r="371" spans="1:13" x14ac:dyDescent="0.3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2"/>
    </row>
    <row r="372" spans="1:13" x14ac:dyDescent="0.3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2"/>
    </row>
    <row r="373" spans="1:13" x14ac:dyDescent="0.3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2"/>
    </row>
    <row r="374" spans="1:13" x14ac:dyDescent="0.3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2"/>
    </row>
    <row r="375" spans="1:13" x14ac:dyDescent="0.3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2"/>
    </row>
    <row r="376" spans="1:13" x14ac:dyDescent="0.3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2"/>
    </row>
    <row r="377" spans="1:13" x14ac:dyDescent="0.3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2"/>
    </row>
    <row r="378" spans="1:13" x14ac:dyDescent="0.3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2"/>
    </row>
    <row r="379" spans="1:13" x14ac:dyDescent="0.3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2"/>
    </row>
    <row r="380" spans="1:13" x14ac:dyDescent="0.3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2"/>
    </row>
    <row r="381" spans="1:13" x14ac:dyDescent="0.3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2"/>
    </row>
    <row r="382" spans="1:13" x14ac:dyDescent="0.3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2"/>
    </row>
    <row r="383" spans="1:13" x14ac:dyDescent="0.3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2"/>
    </row>
    <row r="384" spans="1:13" x14ac:dyDescent="0.3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2"/>
    </row>
    <row r="385" spans="1:13" x14ac:dyDescent="0.3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2"/>
    </row>
    <row r="386" spans="1:13" x14ac:dyDescent="0.3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2"/>
    </row>
    <row r="387" spans="1:13" x14ac:dyDescent="0.3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2"/>
    </row>
    <row r="388" spans="1:13" x14ac:dyDescent="0.3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2"/>
    </row>
    <row r="389" spans="1:13" x14ac:dyDescent="0.3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2"/>
    </row>
    <row r="390" spans="1:13" x14ac:dyDescent="0.3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2"/>
    </row>
    <row r="391" spans="1:13" x14ac:dyDescent="0.3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2"/>
    </row>
    <row r="392" spans="1:13" x14ac:dyDescent="0.3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2"/>
    </row>
    <row r="393" spans="1:13" x14ac:dyDescent="0.3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2"/>
    </row>
    <row r="394" spans="1:13" x14ac:dyDescent="0.3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2"/>
    </row>
    <row r="395" spans="1:13" x14ac:dyDescent="0.3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2"/>
    </row>
    <row r="396" spans="1:13" x14ac:dyDescent="0.3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2"/>
    </row>
    <row r="397" spans="1:13" x14ac:dyDescent="0.3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2"/>
    </row>
    <row r="398" spans="1:13" x14ac:dyDescent="0.3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2"/>
    </row>
    <row r="399" spans="1:13" x14ac:dyDescent="0.3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2"/>
    </row>
    <row r="400" spans="1:13" x14ac:dyDescent="0.3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2"/>
    </row>
    <row r="401" spans="1:13" x14ac:dyDescent="0.3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2"/>
    </row>
    <row r="402" spans="1:13" x14ac:dyDescent="0.3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2"/>
    </row>
    <row r="403" spans="1:13" x14ac:dyDescent="0.3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2"/>
    </row>
    <row r="404" spans="1:13" x14ac:dyDescent="0.3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2"/>
    </row>
    <row r="405" spans="1:13" x14ac:dyDescent="0.3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2"/>
    </row>
    <row r="406" spans="1:13" x14ac:dyDescent="0.3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2"/>
    </row>
    <row r="407" spans="1:13" x14ac:dyDescent="0.3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2"/>
    </row>
    <row r="408" spans="1:13" x14ac:dyDescent="0.3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2"/>
    </row>
    <row r="409" spans="1:13" x14ac:dyDescent="0.3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2"/>
    </row>
    <row r="410" spans="1:13" x14ac:dyDescent="0.3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2"/>
    </row>
    <row r="411" spans="1:13" x14ac:dyDescent="0.3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2"/>
    </row>
    <row r="412" spans="1:13" x14ac:dyDescent="0.3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2"/>
    </row>
    <row r="413" spans="1:13" x14ac:dyDescent="0.3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2"/>
    </row>
    <row r="414" spans="1:13" x14ac:dyDescent="0.3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2"/>
    </row>
    <row r="415" spans="1:13" x14ac:dyDescent="0.3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2"/>
    </row>
    <row r="416" spans="1:13" x14ac:dyDescent="0.3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2"/>
    </row>
    <row r="417" spans="1:13" x14ac:dyDescent="0.3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2"/>
    </row>
    <row r="418" spans="1:13" x14ac:dyDescent="0.3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2"/>
    </row>
    <row r="419" spans="1:13" x14ac:dyDescent="0.3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2"/>
    </row>
    <row r="420" spans="1:13" x14ac:dyDescent="0.3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2"/>
    </row>
    <row r="421" spans="1:13" x14ac:dyDescent="0.3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2"/>
    </row>
    <row r="422" spans="1:13" x14ac:dyDescent="0.3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2"/>
    </row>
    <row r="423" spans="1:13" x14ac:dyDescent="0.3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2"/>
    </row>
    <row r="424" spans="1:13" x14ac:dyDescent="0.3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2"/>
    </row>
    <row r="425" spans="1:13" x14ac:dyDescent="0.3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2"/>
    </row>
    <row r="426" spans="1:13" x14ac:dyDescent="0.3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2"/>
    </row>
    <row r="427" spans="1:13" x14ac:dyDescent="0.3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2"/>
    </row>
    <row r="428" spans="1:13" x14ac:dyDescent="0.3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2"/>
    </row>
    <row r="429" spans="1:13" x14ac:dyDescent="0.3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2"/>
    </row>
    <row r="430" spans="1:13" x14ac:dyDescent="0.3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2"/>
    </row>
    <row r="431" spans="1:13" x14ac:dyDescent="0.3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2"/>
    </row>
    <row r="432" spans="1:13" x14ac:dyDescent="0.3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2"/>
    </row>
    <row r="433" spans="1:13" x14ac:dyDescent="0.3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2"/>
    </row>
    <row r="434" spans="1:13" x14ac:dyDescent="0.3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2"/>
    </row>
    <row r="435" spans="1:13" x14ac:dyDescent="0.3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2"/>
    </row>
    <row r="436" spans="1:13" x14ac:dyDescent="0.3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2"/>
    </row>
    <row r="437" spans="1:13" x14ac:dyDescent="0.3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2"/>
    </row>
    <row r="438" spans="1:13" x14ac:dyDescent="0.3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2"/>
    </row>
    <row r="439" spans="1:13" x14ac:dyDescent="0.3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2"/>
    </row>
    <row r="440" spans="1:13" x14ac:dyDescent="0.3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2"/>
    </row>
    <row r="441" spans="1:13" x14ac:dyDescent="0.3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2"/>
    </row>
    <row r="442" spans="1:13" x14ac:dyDescent="0.3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2"/>
    </row>
    <row r="443" spans="1:13" x14ac:dyDescent="0.3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2"/>
    </row>
    <row r="444" spans="1:13" x14ac:dyDescent="0.3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2"/>
    </row>
    <row r="445" spans="1:13" x14ac:dyDescent="0.3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2"/>
    </row>
    <row r="446" spans="1:13" x14ac:dyDescent="0.3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2"/>
    </row>
    <row r="447" spans="1:13" x14ac:dyDescent="0.3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2"/>
    </row>
    <row r="448" spans="1:13" x14ac:dyDescent="0.3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2"/>
    </row>
    <row r="449" spans="1:13" x14ac:dyDescent="0.3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2"/>
    </row>
    <row r="450" spans="1:13" x14ac:dyDescent="0.3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2"/>
    </row>
    <row r="451" spans="1:13" x14ac:dyDescent="0.3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2"/>
    </row>
    <row r="452" spans="1:13" x14ac:dyDescent="0.3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2"/>
    </row>
    <row r="453" spans="1:13" x14ac:dyDescent="0.3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2"/>
    </row>
    <row r="454" spans="1:13" x14ac:dyDescent="0.3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2"/>
    </row>
    <row r="455" spans="1:13" x14ac:dyDescent="0.3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2"/>
    </row>
    <row r="456" spans="1:13" x14ac:dyDescent="0.3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2"/>
    </row>
    <row r="457" spans="1:13" x14ac:dyDescent="0.3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2"/>
    </row>
    <row r="458" spans="1:13" x14ac:dyDescent="0.3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2"/>
    </row>
    <row r="459" spans="1:13" x14ac:dyDescent="0.3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2"/>
    </row>
    <row r="460" spans="1:13" x14ac:dyDescent="0.3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2"/>
    </row>
    <row r="461" spans="1:13" x14ac:dyDescent="0.3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2"/>
    </row>
    <row r="462" spans="1:13" x14ac:dyDescent="0.3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2"/>
    </row>
    <row r="463" spans="1:13" x14ac:dyDescent="0.3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2"/>
    </row>
    <row r="464" spans="1:13" x14ac:dyDescent="0.3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2"/>
    </row>
    <row r="465" spans="1:13" x14ac:dyDescent="0.3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2"/>
    </row>
    <row r="466" spans="1:13" x14ac:dyDescent="0.3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2"/>
    </row>
    <row r="467" spans="1:13" x14ac:dyDescent="0.3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2"/>
    </row>
    <row r="468" spans="1:13" x14ac:dyDescent="0.3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2"/>
    </row>
    <row r="469" spans="1:13" x14ac:dyDescent="0.3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2"/>
    </row>
    <row r="470" spans="1:13" x14ac:dyDescent="0.3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2"/>
    </row>
    <row r="471" spans="1:13" x14ac:dyDescent="0.3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2"/>
    </row>
    <row r="472" spans="1:13" x14ac:dyDescent="0.3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2"/>
    </row>
    <row r="473" spans="1:13" x14ac:dyDescent="0.3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2"/>
    </row>
    <row r="474" spans="1:13" x14ac:dyDescent="0.3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2"/>
    </row>
    <row r="475" spans="1:13" x14ac:dyDescent="0.3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2"/>
    </row>
    <row r="476" spans="1:13" x14ac:dyDescent="0.3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2"/>
    </row>
    <row r="477" spans="1:13" x14ac:dyDescent="0.3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2"/>
    </row>
    <row r="478" spans="1:13" x14ac:dyDescent="0.3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2"/>
    </row>
    <row r="479" spans="1:13" x14ac:dyDescent="0.3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2"/>
    </row>
    <row r="480" spans="1:13" x14ac:dyDescent="0.3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2"/>
    </row>
    <row r="481" spans="1:13" x14ac:dyDescent="0.3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2"/>
    </row>
    <row r="482" spans="1:13" x14ac:dyDescent="0.3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2"/>
    </row>
    <row r="483" spans="1:13" x14ac:dyDescent="0.3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2"/>
    </row>
    <row r="484" spans="1:13" x14ac:dyDescent="0.3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2"/>
    </row>
    <row r="485" spans="1:13" x14ac:dyDescent="0.3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2"/>
    </row>
    <row r="486" spans="1:13" x14ac:dyDescent="0.3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2"/>
    </row>
    <row r="487" spans="1:13" x14ac:dyDescent="0.3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2"/>
    </row>
    <row r="488" spans="1:13" x14ac:dyDescent="0.3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2"/>
    </row>
    <row r="489" spans="1:13" x14ac:dyDescent="0.3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2"/>
    </row>
    <row r="490" spans="1:13" x14ac:dyDescent="0.3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2"/>
    </row>
    <row r="491" spans="1:13" x14ac:dyDescent="0.3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2"/>
    </row>
    <row r="492" spans="1:13" x14ac:dyDescent="0.3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2"/>
    </row>
    <row r="493" spans="1:13" x14ac:dyDescent="0.3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2"/>
    </row>
    <row r="494" spans="1:13" x14ac:dyDescent="0.3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2"/>
    </row>
    <row r="495" spans="1:13" x14ac:dyDescent="0.3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2"/>
    </row>
    <row r="496" spans="1:13" x14ac:dyDescent="0.3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2"/>
    </row>
    <row r="497" spans="1:13" x14ac:dyDescent="0.3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2"/>
    </row>
    <row r="498" spans="1:13" x14ac:dyDescent="0.3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2"/>
    </row>
    <row r="499" spans="1:13" x14ac:dyDescent="0.3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2"/>
    </row>
    <row r="500" spans="1:13" x14ac:dyDescent="0.3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2"/>
    </row>
  </sheetData>
  <autoFilter ref="A5:M15" xr:uid="{00000000-0009-0000-0000-000002000000}"/>
  <mergeCells count="1">
    <mergeCell ref="A3:K3"/>
  </mergeCells>
  <phoneticPr fontId="1" type="noConversion"/>
  <dataValidations count="2">
    <dataValidation type="list" allowBlank="1" showInputMessage="1" showErrorMessage="1" sqref="D413:D1048576" xr:uid="{00000000-0002-0000-0200-000000000000}">
      <formula1>"교수,부교수,조교수,전임강사,겸임교원(초빙교원),기타"</formula1>
    </dataValidation>
    <dataValidation type="list" allowBlank="1" showInputMessage="1" showErrorMessage="1" sqref="D6:D412" xr:uid="{B114F5B2-BBF0-4B74-9E07-CF466635BFF7}">
      <formula1>"교수,부교수,조교수,겸임교원(초빙교원),기타"</formula1>
    </dataValidation>
  </dataValidations>
  <pageMargins left="0.39370078740157483" right="0.39370078740157483" top="0.39370078740157483" bottom="0.39370078740157483" header="0" footer="0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0"/>
  <sheetViews>
    <sheetView zoomScale="70" zoomScaleNormal="70" zoomScaleSheetLayoutView="70" workbookViewId="0">
      <pane ySplit="5" topLeftCell="A6" activePane="bottomLeft" state="frozen"/>
      <selection pane="bottomLeft" activeCell="A3" sqref="A3:J3"/>
    </sheetView>
  </sheetViews>
  <sheetFormatPr defaultColWidth="9" defaultRowHeight="16.5" x14ac:dyDescent="0.3"/>
  <cols>
    <col min="1" max="1" width="9.25" style="13" customWidth="1"/>
    <col min="2" max="2" width="12.625" style="13" customWidth="1"/>
    <col min="3" max="3" width="17.375" style="13" customWidth="1"/>
    <col min="4" max="4" width="20.125" style="13" customWidth="1"/>
    <col min="5" max="5" width="15.75" style="13" customWidth="1"/>
    <col min="6" max="6" width="27.375" style="13" bestFit="1" customWidth="1"/>
    <col min="7" max="9" width="12.625" style="13" customWidth="1"/>
    <col min="10" max="10" width="22.625" style="13" bestFit="1" customWidth="1"/>
    <col min="11" max="11" width="26.375" style="13" customWidth="1"/>
    <col min="12" max="12" width="12.625" style="38" customWidth="1"/>
    <col min="13" max="15" width="9" style="14"/>
    <col min="16" max="16384" width="9" style="15"/>
  </cols>
  <sheetData>
    <row r="1" spans="1:15" ht="26.25" x14ac:dyDescent="0.3">
      <c r="A1" s="12" t="s">
        <v>73</v>
      </c>
      <c r="C1" s="12"/>
      <c r="F1" s="17" t="s">
        <v>106</v>
      </c>
      <c r="G1" s="16">
        <f>COUNTA(B6:B1048576)</f>
        <v>0</v>
      </c>
      <c r="K1" s="35"/>
      <c r="L1" s="35"/>
    </row>
    <row r="2" spans="1:15" s="7" customForma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9"/>
      <c r="N2" s="9"/>
      <c r="O2" s="9"/>
    </row>
    <row r="3" spans="1:15" s="7" customFormat="1" ht="298.89999999999998" customHeight="1" x14ac:dyDescent="0.3">
      <c r="A3" s="130" t="s">
        <v>144</v>
      </c>
      <c r="B3" s="130"/>
      <c r="C3" s="130"/>
      <c r="D3" s="130"/>
      <c r="E3" s="130"/>
      <c r="F3" s="130"/>
      <c r="G3" s="130"/>
      <c r="H3" s="130"/>
      <c r="I3" s="130"/>
      <c r="J3" s="130"/>
      <c r="K3" s="6"/>
      <c r="L3" s="6"/>
      <c r="M3" s="6"/>
    </row>
    <row r="4" spans="1:15" s="7" customFormat="1" x14ac:dyDescent="0.3">
      <c r="A4" s="43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/>
      <c r="N4" s="9"/>
      <c r="O4" s="9"/>
    </row>
    <row r="5" spans="1:15" s="7" customFormat="1" ht="33" x14ac:dyDescent="0.3">
      <c r="A5" s="3" t="s">
        <v>42</v>
      </c>
      <c r="B5" s="3" t="s">
        <v>2</v>
      </c>
      <c r="C5" s="3" t="s">
        <v>6</v>
      </c>
      <c r="D5" s="18" t="s">
        <v>74</v>
      </c>
      <c r="E5" s="4" t="s">
        <v>11</v>
      </c>
      <c r="F5" s="4" t="s">
        <v>12</v>
      </c>
      <c r="G5" s="3" t="s">
        <v>8</v>
      </c>
      <c r="H5" s="3" t="s">
        <v>9</v>
      </c>
      <c r="I5" s="3" t="s">
        <v>10</v>
      </c>
      <c r="J5" s="4" t="s">
        <v>27</v>
      </c>
      <c r="K5" s="4" t="s">
        <v>14</v>
      </c>
      <c r="L5" s="36" t="s">
        <v>86</v>
      </c>
      <c r="M5" s="10"/>
      <c r="N5" s="10"/>
      <c r="O5" s="9"/>
    </row>
    <row r="6" spans="1:15" s="7" customFormat="1" x14ac:dyDescent="0.3">
      <c r="A6" s="8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37"/>
      <c r="M6" s="10"/>
      <c r="N6" s="10"/>
      <c r="O6" s="9"/>
    </row>
    <row r="7" spans="1:15" s="7" customFormat="1" ht="16.5" customHeight="1" x14ac:dyDescent="0.3">
      <c r="A7" s="8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37"/>
      <c r="M7" s="10"/>
      <c r="N7" s="10"/>
      <c r="O7" s="9"/>
    </row>
    <row r="8" spans="1:15" s="7" customFormat="1" x14ac:dyDescent="0.3">
      <c r="A8" s="8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37"/>
      <c r="M8" s="10"/>
      <c r="N8" s="10"/>
      <c r="O8" s="9"/>
    </row>
    <row r="9" spans="1:15" s="7" customFormat="1" x14ac:dyDescent="0.3">
      <c r="A9" s="8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37"/>
      <c r="M9" s="10"/>
      <c r="N9" s="10"/>
      <c r="O9" s="9"/>
    </row>
    <row r="10" spans="1:15" s="7" customFormat="1" x14ac:dyDescent="0.3">
      <c r="A10" s="8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37"/>
      <c r="M10" s="10"/>
      <c r="N10" s="10"/>
      <c r="O10" s="9"/>
    </row>
    <row r="11" spans="1:15" s="7" customFormat="1" x14ac:dyDescent="0.3">
      <c r="A11" s="8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37"/>
      <c r="M11" s="10"/>
      <c r="N11" s="10"/>
      <c r="O11" s="9"/>
    </row>
    <row r="12" spans="1:15" s="7" customFormat="1" x14ac:dyDescent="0.3">
      <c r="A12" s="8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37"/>
      <c r="M12" s="10"/>
      <c r="N12" s="10"/>
      <c r="O12" s="9"/>
    </row>
    <row r="13" spans="1:15" s="7" customFormat="1" x14ac:dyDescent="0.3">
      <c r="A13" s="8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37"/>
      <c r="M13" s="10"/>
      <c r="N13" s="10"/>
      <c r="O13" s="9"/>
    </row>
    <row r="14" spans="1:15" s="7" customFormat="1" x14ac:dyDescent="0.3">
      <c r="A14" s="8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37"/>
      <c r="M14" s="10"/>
      <c r="N14" s="10"/>
      <c r="O14" s="9"/>
    </row>
    <row r="15" spans="1:15" s="7" customFormat="1" x14ac:dyDescent="0.3">
      <c r="A15" s="8" t="s">
        <v>90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37"/>
      <c r="M15" s="10"/>
      <c r="N15" s="10"/>
      <c r="O15" s="9"/>
    </row>
    <row r="16" spans="1:15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37"/>
    </row>
    <row r="17" spans="1:12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37"/>
    </row>
    <row r="18" spans="1:12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37"/>
    </row>
    <row r="19" spans="1:12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37"/>
    </row>
    <row r="20" spans="1:12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37"/>
    </row>
    <row r="21" spans="1:12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37"/>
    </row>
    <row r="22" spans="1:12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37"/>
    </row>
    <row r="23" spans="1:12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37"/>
    </row>
    <row r="24" spans="1:12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37"/>
    </row>
    <row r="25" spans="1:12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37"/>
    </row>
    <row r="26" spans="1:12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37"/>
    </row>
    <row r="27" spans="1:12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37"/>
    </row>
    <row r="28" spans="1:12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37"/>
    </row>
    <row r="29" spans="1:12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37"/>
    </row>
    <row r="30" spans="1:12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37"/>
    </row>
    <row r="31" spans="1:12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37"/>
    </row>
    <row r="32" spans="1:12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37"/>
    </row>
    <row r="33" spans="1:12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37"/>
    </row>
    <row r="34" spans="1:12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37"/>
    </row>
    <row r="35" spans="1:12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37"/>
    </row>
    <row r="36" spans="1:12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37"/>
    </row>
    <row r="37" spans="1:12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37"/>
    </row>
    <row r="38" spans="1:12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37"/>
    </row>
    <row r="39" spans="1:12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37"/>
    </row>
    <row r="40" spans="1:12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37"/>
    </row>
    <row r="41" spans="1:12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37"/>
    </row>
    <row r="42" spans="1:12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37"/>
    </row>
    <row r="43" spans="1:12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37"/>
    </row>
    <row r="44" spans="1:12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37"/>
    </row>
    <row r="45" spans="1:12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37"/>
    </row>
    <row r="46" spans="1:12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37"/>
    </row>
    <row r="47" spans="1:12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37"/>
    </row>
    <row r="48" spans="1:12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37"/>
    </row>
    <row r="49" spans="1:12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37"/>
    </row>
    <row r="50" spans="1:12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37"/>
    </row>
    <row r="51" spans="1:12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37"/>
    </row>
    <row r="52" spans="1:12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37"/>
    </row>
    <row r="53" spans="1:12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37"/>
    </row>
    <row r="54" spans="1:12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37"/>
    </row>
    <row r="55" spans="1:12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37"/>
    </row>
    <row r="56" spans="1:12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37"/>
    </row>
    <row r="57" spans="1:12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37"/>
    </row>
    <row r="58" spans="1:12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37"/>
    </row>
    <row r="59" spans="1:12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37"/>
    </row>
    <row r="60" spans="1:12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37"/>
    </row>
    <row r="61" spans="1:12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37"/>
    </row>
    <row r="62" spans="1:12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37"/>
    </row>
    <row r="63" spans="1:12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37"/>
    </row>
    <row r="64" spans="1:12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37"/>
    </row>
    <row r="65" spans="1:12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37"/>
    </row>
    <row r="66" spans="1:12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37"/>
    </row>
    <row r="67" spans="1:12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37"/>
    </row>
    <row r="68" spans="1:12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37"/>
    </row>
    <row r="69" spans="1:12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37"/>
    </row>
    <row r="70" spans="1:12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37"/>
    </row>
    <row r="71" spans="1:12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37"/>
    </row>
    <row r="72" spans="1:12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37"/>
    </row>
    <row r="73" spans="1:12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37"/>
    </row>
    <row r="74" spans="1:12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37"/>
    </row>
    <row r="75" spans="1:12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37"/>
    </row>
    <row r="76" spans="1:12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37"/>
    </row>
    <row r="77" spans="1:12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37"/>
    </row>
    <row r="78" spans="1:12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37"/>
    </row>
    <row r="79" spans="1:12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37"/>
    </row>
    <row r="80" spans="1:12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37"/>
    </row>
    <row r="81" spans="1:12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37"/>
    </row>
    <row r="82" spans="1:12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37"/>
    </row>
    <row r="83" spans="1:12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37"/>
    </row>
    <row r="84" spans="1:12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37"/>
    </row>
    <row r="85" spans="1:12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37"/>
    </row>
    <row r="86" spans="1:12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37"/>
    </row>
    <row r="87" spans="1:12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37"/>
    </row>
    <row r="88" spans="1:12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37"/>
    </row>
    <row r="89" spans="1:12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37"/>
    </row>
    <row r="90" spans="1:12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37"/>
    </row>
    <row r="91" spans="1:12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37"/>
    </row>
    <row r="92" spans="1:12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37"/>
    </row>
    <row r="93" spans="1:12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37"/>
    </row>
    <row r="94" spans="1:12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37"/>
    </row>
    <row r="95" spans="1:12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37"/>
    </row>
    <row r="96" spans="1:12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37"/>
    </row>
    <row r="97" spans="1:12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37"/>
    </row>
    <row r="98" spans="1:12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37"/>
    </row>
    <row r="99" spans="1:12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37"/>
    </row>
    <row r="100" spans="1:12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37"/>
    </row>
    <row r="101" spans="1:12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37"/>
    </row>
    <row r="102" spans="1:12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37"/>
    </row>
    <row r="103" spans="1:12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37"/>
    </row>
    <row r="104" spans="1:12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37"/>
    </row>
    <row r="105" spans="1:12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37"/>
    </row>
    <row r="106" spans="1:12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37"/>
    </row>
    <row r="107" spans="1:12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37"/>
    </row>
    <row r="108" spans="1:12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37"/>
    </row>
    <row r="109" spans="1:12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37"/>
    </row>
    <row r="110" spans="1:12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37"/>
    </row>
    <row r="111" spans="1:12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37"/>
    </row>
    <row r="112" spans="1:12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37"/>
    </row>
    <row r="113" spans="1:12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37"/>
    </row>
    <row r="114" spans="1:12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37"/>
    </row>
    <row r="115" spans="1:12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37"/>
    </row>
    <row r="116" spans="1:12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37"/>
    </row>
    <row r="117" spans="1:12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37"/>
    </row>
    <row r="118" spans="1:12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37"/>
    </row>
    <row r="119" spans="1:12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37"/>
    </row>
    <row r="120" spans="1:12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37"/>
    </row>
    <row r="121" spans="1:12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37"/>
    </row>
    <row r="122" spans="1:12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37"/>
    </row>
    <row r="123" spans="1:12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37"/>
    </row>
    <row r="124" spans="1:12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37"/>
    </row>
    <row r="125" spans="1:12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37"/>
    </row>
    <row r="126" spans="1:12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37"/>
    </row>
    <row r="127" spans="1:12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37"/>
    </row>
    <row r="128" spans="1:12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37"/>
    </row>
    <row r="129" spans="1:12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37"/>
    </row>
    <row r="130" spans="1:12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37"/>
    </row>
    <row r="131" spans="1:12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37"/>
    </row>
    <row r="132" spans="1:12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37"/>
    </row>
    <row r="133" spans="1:12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37"/>
    </row>
    <row r="134" spans="1:12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37"/>
    </row>
    <row r="135" spans="1:12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37"/>
    </row>
    <row r="136" spans="1:12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37"/>
    </row>
    <row r="137" spans="1:12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37"/>
    </row>
    <row r="138" spans="1:12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37"/>
    </row>
    <row r="139" spans="1:12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37"/>
    </row>
    <row r="140" spans="1:12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37"/>
    </row>
    <row r="141" spans="1:12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37"/>
    </row>
    <row r="142" spans="1:12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37"/>
    </row>
    <row r="143" spans="1:12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37"/>
    </row>
    <row r="144" spans="1:12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37"/>
    </row>
    <row r="145" spans="1:12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37"/>
    </row>
    <row r="146" spans="1:12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37"/>
    </row>
    <row r="147" spans="1:12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37"/>
    </row>
    <row r="148" spans="1:12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37"/>
    </row>
    <row r="149" spans="1:12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37"/>
    </row>
    <row r="150" spans="1:12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7"/>
    </row>
    <row r="151" spans="1:12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37"/>
    </row>
    <row r="152" spans="1:12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37"/>
    </row>
    <row r="153" spans="1:12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37"/>
    </row>
    <row r="154" spans="1:12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37"/>
    </row>
    <row r="155" spans="1:12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37"/>
    </row>
    <row r="156" spans="1:12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37"/>
    </row>
    <row r="157" spans="1:12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37"/>
    </row>
    <row r="158" spans="1:12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37"/>
    </row>
    <row r="159" spans="1:12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37"/>
    </row>
    <row r="160" spans="1:12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37"/>
    </row>
    <row r="161" spans="1:12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37"/>
    </row>
    <row r="162" spans="1:12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37"/>
    </row>
    <row r="163" spans="1:12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37"/>
    </row>
    <row r="164" spans="1:12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37"/>
    </row>
    <row r="165" spans="1:12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37"/>
    </row>
    <row r="166" spans="1:12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37"/>
    </row>
    <row r="167" spans="1:12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37"/>
    </row>
    <row r="168" spans="1:12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37"/>
    </row>
    <row r="169" spans="1:12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37"/>
    </row>
    <row r="170" spans="1:12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37"/>
    </row>
    <row r="171" spans="1:12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37"/>
    </row>
    <row r="172" spans="1:12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37"/>
    </row>
    <row r="173" spans="1:12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37"/>
    </row>
    <row r="174" spans="1:12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37"/>
    </row>
    <row r="175" spans="1:12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37"/>
    </row>
    <row r="176" spans="1:12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37"/>
    </row>
    <row r="177" spans="1:12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37"/>
    </row>
    <row r="178" spans="1:12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37"/>
    </row>
    <row r="179" spans="1:12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37"/>
    </row>
    <row r="180" spans="1:12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37"/>
    </row>
    <row r="181" spans="1:12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37"/>
    </row>
    <row r="182" spans="1:12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37"/>
    </row>
    <row r="183" spans="1:12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37"/>
    </row>
    <row r="184" spans="1:12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37"/>
    </row>
    <row r="185" spans="1:12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37"/>
    </row>
    <row r="186" spans="1:12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37"/>
    </row>
    <row r="187" spans="1:12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37"/>
    </row>
    <row r="188" spans="1:12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37"/>
    </row>
    <row r="189" spans="1:12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37"/>
    </row>
    <row r="190" spans="1:12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37"/>
    </row>
    <row r="191" spans="1:12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37"/>
    </row>
    <row r="192" spans="1:12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37"/>
    </row>
    <row r="193" spans="1:12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37"/>
    </row>
    <row r="194" spans="1:12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37"/>
    </row>
    <row r="195" spans="1:12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37"/>
    </row>
    <row r="196" spans="1:12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37"/>
    </row>
    <row r="197" spans="1:12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37"/>
    </row>
    <row r="198" spans="1:12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37"/>
    </row>
    <row r="199" spans="1:12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37"/>
    </row>
    <row r="200" spans="1:12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37"/>
    </row>
    <row r="201" spans="1:12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37"/>
    </row>
    <row r="202" spans="1:12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37"/>
    </row>
    <row r="203" spans="1:12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37"/>
    </row>
    <row r="204" spans="1:12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37"/>
    </row>
    <row r="205" spans="1:12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37"/>
    </row>
    <row r="206" spans="1:12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37"/>
    </row>
    <row r="207" spans="1:12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37"/>
    </row>
    <row r="208" spans="1:12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37"/>
    </row>
    <row r="209" spans="1:12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37"/>
    </row>
    <row r="210" spans="1:12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37"/>
    </row>
    <row r="211" spans="1:12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37"/>
    </row>
    <row r="212" spans="1:12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37"/>
    </row>
    <row r="213" spans="1:12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37"/>
    </row>
    <row r="214" spans="1:12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37"/>
    </row>
    <row r="215" spans="1:12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37"/>
    </row>
    <row r="216" spans="1:12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37"/>
    </row>
    <row r="217" spans="1:12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37"/>
    </row>
    <row r="218" spans="1:12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37"/>
    </row>
    <row r="219" spans="1:12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37"/>
    </row>
    <row r="220" spans="1:12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37"/>
    </row>
    <row r="221" spans="1:12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37"/>
    </row>
    <row r="222" spans="1:12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37"/>
    </row>
    <row r="223" spans="1:12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37"/>
    </row>
    <row r="224" spans="1:12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37"/>
    </row>
    <row r="225" spans="1:12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37"/>
    </row>
    <row r="226" spans="1:12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37"/>
    </row>
    <row r="227" spans="1:12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37"/>
    </row>
    <row r="228" spans="1:12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37"/>
    </row>
    <row r="229" spans="1:12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37"/>
    </row>
    <row r="230" spans="1:12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37"/>
    </row>
    <row r="231" spans="1:12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37"/>
    </row>
    <row r="232" spans="1:12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37"/>
    </row>
    <row r="233" spans="1:12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37"/>
    </row>
    <row r="234" spans="1:12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37"/>
    </row>
    <row r="235" spans="1:12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37"/>
    </row>
    <row r="236" spans="1:12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37"/>
    </row>
    <row r="237" spans="1:12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37"/>
    </row>
    <row r="238" spans="1:12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37"/>
    </row>
    <row r="239" spans="1:12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37"/>
    </row>
    <row r="240" spans="1:12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37"/>
    </row>
    <row r="241" spans="1:12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37"/>
    </row>
    <row r="242" spans="1:12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37"/>
    </row>
    <row r="243" spans="1:12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37"/>
    </row>
    <row r="244" spans="1:12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37"/>
    </row>
    <row r="245" spans="1:12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37"/>
    </row>
    <row r="246" spans="1:12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37"/>
    </row>
    <row r="247" spans="1:12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37"/>
    </row>
    <row r="248" spans="1:12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37"/>
    </row>
    <row r="249" spans="1:12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37"/>
    </row>
    <row r="250" spans="1:12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37"/>
    </row>
    <row r="251" spans="1:12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37"/>
    </row>
    <row r="252" spans="1:12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37"/>
    </row>
    <row r="253" spans="1:12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37"/>
    </row>
    <row r="254" spans="1:12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37"/>
    </row>
    <row r="255" spans="1:12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37"/>
    </row>
    <row r="256" spans="1:12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37"/>
    </row>
    <row r="257" spans="1:12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37"/>
    </row>
    <row r="258" spans="1:12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37"/>
    </row>
    <row r="259" spans="1:12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37"/>
    </row>
    <row r="260" spans="1:12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37"/>
    </row>
    <row r="261" spans="1:12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37"/>
    </row>
    <row r="262" spans="1:12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37"/>
    </row>
    <row r="263" spans="1:12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37"/>
    </row>
    <row r="264" spans="1:12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37"/>
    </row>
    <row r="265" spans="1:12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37"/>
    </row>
    <row r="266" spans="1:12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37"/>
    </row>
    <row r="267" spans="1:12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37"/>
    </row>
    <row r="268" spans="1:12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37"/>
    </row>
    <row r="269" spans="1:12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37"/>
    </row>
    <row r="270" spans="1:12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37"/>
    </row>
    <row r="271" spans="1:12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37"/>
    </row>
    <row r="272" spans="1:12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37"/>
    </row>
    <row r="273" spans="1:12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37"/>
    </row>
    <row r="274" spans="1:12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37"/>
    </row>
    <row r="275" spans="1:12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37"/>
    </row>
    <row r="276" spans="1:12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37"/>
    </row>
    <row r="277" spans="1:12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37"/>
    </row>
    <row r="278" spans="1:12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37"/>
    </row>
    <row r="279" spans="1:12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37"/>
    </row>
    <row r="280" spans="1:12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37"/>
    </row>
    <row r="281" spans="1:12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37"/>
    </row>
    <row r="282" spans="1:12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37"/>
    </row>
    <row r="283" spans="1:12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37"/>
    </row>
    <row r="284" spans="1:12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37"/>
    </row>
    <row r="285" spans="1:12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37"/>
    </row>
    <row r="286" spans="1:12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37"/>
    </row>
    <row r="287" spans="1:12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37"/>
    </row>
    <row r="288" spans="1:12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37"/>
    </row>
    <row r="289" spans="1:12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37"/>
    </row>
    <row r="290" spans="1:12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37"/>
    </row>
    <row r="291" spans="1:12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37"/>
    </row>
    <row r="292" spans="1:12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37"/>
    </row>
    <row r="293" spans="1:12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37"/>
    </row>
    <row r="294" spans="1:12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37"/>
    </row>
    <row r="295" spans="1:12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37"/>
    </row>
    <row r="296" spans="1:12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37"/>
    </row>
    <row r="297" spans="1:12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37"/>
    </row>
    <row r="298" spans="1:12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37"/>
    </row>
    <row r="299" spans="1:12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37"/>
    </row>
    <row r="300" spans="1:12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37"/>
    </row>
    <row r="301" spans="1:12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37"/>
    </row>
    <row r="302" spans="1:12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37"/>
    </row>
    <row r="303" spans="1:12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37"/>
    </row>
    <row r="304" spans="1:12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37"/>
    </row>
    <row r="305" spans="1:12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37"/>
    </row>
    <row r="306" spans="1:12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37"/>
    </row>
    <row r="307" spans="1:12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37"/>
    </row>
    <row r="308" spans="1:12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37"/>
    </row>
    <row r="309" spans="1:12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37"/>
    </row>
    <row r="310" spans="1:12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37"/>
    </row>
    <row r="311" spans="1:12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37"/>
    </row>
    <row r="312" spans="1:12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37"/>
    </row>
    <row r="313" spans="1:12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37"/>
    </row>
    <row r="314" spans="1:12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37"/>
    </row>
    <row r="315" spans="1:12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37"/>
    </row>
    <row r="316" spans="1:12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37"/>
    </row>
    <row r="317" spans="1:12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37"/>
    </row>
    <row r="318" spans="1:12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37"/>
    </row>
    <row r="319" spans="1:12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37"/>
    </row>
    <row r="320" spans="1:12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37"/>
    </row>
    <row r="321" spans="1:12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37"/>
    </row>
    <row r="322" spans="1:12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37"/>
    </row>
    <row r="323" spans="1:12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37"/>
    </row>
    <row r="324" spans="1:12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37"/>
    </row>
    <row r="325" spans="1:12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37"/>
    </row>
    <row r="326" spans="1:12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37"/>
    </row>
    <row r="327" spans="1:12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37"/>
    </row>
    <row r="328" spans="1:12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37"/>
    </row>
    <row r="329" spans="1:12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37"/>
    </row>
    <row r="330" spans="1:12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37"/>
    </row>
    <row r="331" spans="1:12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37"/>
    </row>
    <row r="332" spans="1:12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37"/>
    </row>
    <row r="333" spans="1:12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37"/>
    </row>
    <row r="334" spans="1:12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37"/>
    </row>
    <row r="335" spans="1:12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37"/>
    </row>
    <row r="336" spans="1:12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37"/>
    </row>
    <row r="337" spans="1:12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37"/>
    </row>
    <row r="338" spans="1:12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37"/>
    </row>
    <row r="339" spans="1:12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37"/>
    </row>
    <row r="340" spans="1:12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37"/>
    </row>
    <row r="341" spans="1:12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37"/>
    </row>
    <row r="342" spans="1:12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37"/>
    </row>
    <row r="343" spans="1:12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37"/>
    </row>
    <row r="344" spans="1:12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37"/>
    </row>
    <row r="345" spans="1:12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37"/>
    </row>
    <row r="346" spans="1:12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37"/>
    </row>
    <row r="347" spans="1:12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37"/>
    </row>
    <row r="348" spans="1:12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37"/>
    </row>
    <row r="349" spans="1:12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37"/>
    </row>
    <row r="350" spans="1:12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37"/>
    </row>
    <row r="351" spans="1:12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37"/>
    </row>
    <row r="352" spans="1:12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37"/>
    </row>
    <row r="353" spans="1:12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37"/>
    </row>
    <row r="354" spans="1:12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37"/>
    </row>
    <row r="355" spans="1:12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37"/>
    </row>
    <row r="356" spans="1:12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37"/>
    </row>
    <row r="357" spans="1:12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37"/>
    </row>
    <row r="358" spans="1:12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37"/>
    </row>
    <row r="359" spans="1:12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37"/>
    </row>
    <row r="360" spans="1:12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37"/>
    </row>
    <row r="361" spans="1:12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37"/>
    </row>
    <row r="362" spans="1:12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37"/>
    </row>
    <row r="363" spans="1:12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37"/>
    </row>
    <row r="364" spans="1:12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37"/>
    </row>
    <row r="365" spans="1:12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37"/>
    </row>
    <row r="366" spans="1:12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37"/>
    </row>
    <row r="367" spans="1:12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37"/>
    </row>
    <row r="368" spans="1:12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37"/>
    </row>
    <row r="369" spans="1:12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37"/>
    </row>
    <row r="370" spans="1:12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37"/>
    </row>
    <row r="371" spans="1:12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37"/>
    </row>
    <row r="372" spans="1:12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37"/>
    </row>
    <row r="373" spans="1:12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37"/>
    </row>
    <row r="374" spans="1:12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37"/>
    </row>
    <row r="375" spans="1:12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37"/>
    </row>
    <row r="376" spans="1:12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37"/>
    </row>
    <row r="377" spans="1:12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37"/>
    </row>
    <row r="378" spans="1:12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37"/>
    </row>
    <row r="379" spans="1:12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37"/>
    </row>
    <row r="380" spans="1:12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37"/>
    </row>
    <row r="381" spans="1:12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37"/>
    </row>
    <row r="382" spans="1:12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37"/>
    </row>
    <row r="383" spans="1:12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37"/>
    </row>
    <row r="384" spans="1:12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37"/>
    </row>
    <row r="385" spans="1:12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37"/>
    </row>
    <row r="386" spans="1:12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37"/>
    </row>
    <row r="387" spans="1:12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37"/>
    </row>
    <row r="388" spans="1:12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37"/>
    </row>
    <row r="389" spans="1:12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37"/>
    </row>
    <row r="390" spans="1:12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37"/>
    </row>
    <row r="391" spans="1:12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37"/>
    </row>
    <row r="392" spans="1:12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37"/>
    </row>
    <row r="393" spans="1:12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37"/>
    </row>
    <row r="394" spans="1:12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37"/>
    </row>
    <row r="395" spans="1:12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37"/>
    </row>
    <row r="396" spans="1:12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37"/>
    </row>
    <row r="397" spans="1:12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37"/>
    </row>
    <row r="398" spans="1:12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37"/>
    </row>
    <row r="399" spans="1:12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37"/>
    </row>
    <row r="400" spans="1:12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37"/>
    </row>
    <row r="401" spans="1:12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37"/>
    </row>
    <row r="402" spans="1:12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37"/>
    </row>
    <row r="403" spans="1:12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37"/>
    </row>
    <row r="404" spans="1:12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37"/>
    </row>
    <row r="405" spans="1:12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37"/>
    </row>
    <row r="406" spans="1:12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37"/>
    </row>
    <row r="407" spans="1:12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37"/>
    </row>
    <row r="408" spans="1:12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37"/>
    </row>
    <row r="409" spans="1:12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37"/>
    </row>
    <row r="410" spans="1:12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37"/>
    </row>
    <row r="411" spans="1:12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37"/>
    </row>
    <row r="412" spans="1:12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37"/>
    </row>
    <row r="413" spans="1:12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37"/>
    </row>
    <row r="414" spans="1:12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37"/>
    </row>
    <row r="415" spans="1:12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37"/>
    </row>
    <row r="416" spans="1:12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37"/>
    </row>
    <row r="417" spans="1:12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37"/>
    </row>
    <row r="418" spans="1:12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37"/>
    </row>
    <row r="419" spans="1:12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37"/>
    </row>
    <row r="420" spans="1:12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37"/>
    </row>
    <row r="421" spans="1:12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37"/>
    </row>
    <row r="422" spans="1:12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37"/>
    </row>
    <row r="423" spans="1:12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37"/>
    </row>
    <row r="424" spans="1:12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37"/>
    </row>
    <row r="425" spans="1:12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37"/>
    </row>
    <row r="426" spans="1:12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37"/>
    </row>
    <row r="427" spans="1:12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37"/>
    </row>
    <row r="428" spans="1:12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37"/>
    </row>
    <row r="429" spans="1:12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37"/>
    </row>
    <row r="430" spans="1:12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37"/>
    </row>
    <row r="431" spans="1:12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37"/>
    </row>
    <row r="432" spans="1:12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37"/>
    </row>
    <row r="433" spans="1:12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37"/>
    </row>
    <row r="434" spans="1:12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37"/>
    </row>
    <row r="435" spans="1:12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37"/>
    </row>
    <row r="436" spans="1:12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37"/>
    </row>
    <row r="437" spans="1:12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37"/>
    </row>
    <row r="438" spans="1:12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37"/>
    </row>
    <row r="439" spans="1:12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37"/>
    </row>
    <row r="440" spans="1:12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37"/>
    </row>
    <row r="441" spans="1:12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37"/>
    </row>
    <row r="442" spans="1:12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37"/>
    </row>
    <row r="443" spans="1:12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37"/>
    </row>
    <row r="444" spans="1:12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37"/>
    </row>
    <row r="445" spans="1:12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37"/>
    </row>
    <row r="446" spans="1:12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37"/>
    </row>
    <row r="447" spans="1:12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37"/>
    </row>
    <row r="448" spans="1:12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37"/>
    </row>
    <row r="449" spans="1:12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37"/>
    </row>
    <row r="450" spans="1:12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37"/>
    </row>
    <row r="451" spans="1:12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37"/>
    </row>
    <row r="452" spans="1:12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37"/>
    </row>
    <row r="453" spans="1:12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37"/>
    </row>
    <row r="454" spans="1:12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37"/>
    </row>
    <row r="455" spans="1:12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37"/>
    </row>
    <row r="456" spans="1:12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37"/>
    </row>
    <row r="457" spans="1:12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37"/>
    </row>
    <row r="458" spans="1:12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37"/>
    </row>
    <row r="459" spans="1:12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37"/>
    </row>
    <row r="460" spans="1:12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37"/>
    </row>
    <row r="461" spans="1:12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37"/>
    </row>
    <row r="462" spans="1:12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37"/>
    </row>
    <row r="463" spans="1:12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37"/>
    </row>
    <row r="464" spans="1:12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37"/>
    </row>
    <row r="465" spans="1:12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37"/>
    </row>
    <row r="466" spans="1:12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37"/>
    </row>
    <row r="467" spans="1:12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37"/>
    </row>
    <row r="468" spans="1:12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37"/>
    </row>
    <row r="469" spans="1:12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37"/>
    </row>
    <row r="470" spans="1:12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37"/>
    </row>
    <row r="471" spans="1:12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37"/>
    </row>
    <row r="472" spans="1:12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37"/>
    </row>
    <row r="473" spans="1:12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37"/>
    </row>
    <row r="474" spans="1:12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37"/>
    </row>
    <row r="475" spans="1:12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37"/>
    </row>
    <row r="476" spans="1:12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37"/>
    </row>
    <row r="477" spans="1:12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37"/>
    </row>
    <row r="478" spans="1:12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37"/>
    </row>
    <row r="479" spans="1:12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37"/>
    </row>
    <row r="480" spans="1:12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37"/>
    </row>
    <row r="481" spans="1:12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37"/>
    </row>
    <row r="482" spans="1:12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37"/>
    </row>
    <row r="483" spans="1:12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37"/>
    </row>
    <row r="484" spans="1:12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37"/>
    </row>
    <row r="485" spans="1:12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37"/>
    </row>
    <row r="486" spans="1:12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37"/>
    </row>
    <row r="487" spans="1:12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37"/>
    </row>
    <row r="488" spans="1:12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37"/>
    </row>
    <row r="489" spans="1:12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37"/>
    </row>
    <row r="490" spans="1:12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37"/>
    </row>
    <row r="491" spans="1:12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37"/>
    </row>
    <row r="492" spans="1:12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37"/>
    </row>
    <row r="493" spans="1:12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37"/>
    </row>
    <row r="494" spans="1:12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37"/>
    </row>
    <row r="495" spans="1:12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37"/>
    </row>
    <row r="496" spans="1:12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37"/>
    </row>
    <row r="497" spans="1:12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37"/>
    </row>
    <row r="498" spans="1:12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37"/>
    </row>
    <row r="499" spans="1:12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37"/>
    </row>
    <row r="500" spans="1:12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37"/>
    </row>
  </sheetData>
  <autoFilter ref="A5:L15" xr:uid="{00000000-0009-0000-0000-000003000000}"/>
  <mergeCells count="1">
    <mergeCell ref="A3:J3"/>
  </mergeCells>
  <phoneticPr fontId="1" type="noConversion"/>
  <dataValidations count="2">
    <dataValidation type="list" allowBlank="1" showInputMessage="1" showErrorMessage="1" sqref="D501:D1048576" xr:uid="{00000000-0002-0000-0300-000000000000}">
      <formula1>"석사졸업생,박사수료생,박사후과정생,기타"</formula1>
    </dataValidation>
    <dataValidation type="list" allowBlank="1" showInputMessage="1" showErrorMessage="1" sqref="D11 D6:D8 D9:D10 D12:D14 D15:D500" xr:uid="{4F091044-A1C2-419A-8B03-08E9C9D4472F}">
      <formula1>"석사졸업생,박사수료생,박사후과정생"</formula1>
    </dataValidation>
  </dataValidations>
  <pageMargins left="0.39370078740157483" right="0.39370078740157483" top="0.39370078740157483" bottom="0.39370078740157483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0"/>
  <sheetViews>
    <sheetView zoomScale="70" zoomScaleNormal="70" zoomScaleSheetLayoutView="85" workbookViewId="0">
      <pane ySplit="5" topLeftCell="A6" activePane="bottomLeft" state="frozen"/>
      <selection pane="bottomLeft" activeCell="C12" sqref="C12"/>
    </sheetView>
  </sheetViews>
  <sheetFormatPr defaultColWidth="9" defaultRowHeight="16.5" x14ac:dyDescent="0.3"/>
  <cols>
    <col min="1" max="1" width="7.5" style="93" customWidth="1"/>
    <col min="2" max="2" width="38.5" style="93" bestFit="1" customWidth="1"/>
    <col min="3" max="3" width="23.125" style="93" customWidth="1"/>
    <col min="4" max="4" width="24.625" style="93" customWidth="1"/>
    <col min="5" max="5" width="46.125" style="93" bestFit="1" customWidth="1"/>
    <col min="6" max="6" width="32.625" style="93" bestFit="1" customWidth="1"/>
    <col min="7" max="8" width="12.625" style="93" customWidth="1"/>
    <col min="9" max="9" width="12.625" style="102" customWidth="1"/>
    <col min="10" max="11" width="9" style="99"/>
    <col min="12" max="16384" width="9" style="100"/>
  </cols>
  <sheetData>
    <row r="1" spans="1:14" s="9" customFormat="1" ht="26.25" x14ac:dyDescent="0.3">
      <c r="A1" s="5" t="s">
        <v>28</v>
      </c>
      <c r="B1" s="5"/>
      <c r="C1" s="17" t="s">
        <v>137</v>
      </c>
      <c r="D1" s="16">
        <f>ROUND(SUM(G6:G1048576),1)</f>
        <v>0</v>
      </c>
      <c r="E1" s="6"/>
      <c r="F1" s="6"/>
      <c r="G1" s="6"/>
      <c r="H1" s="6"/>
      <c r="I1" s="6"/>
    </row>
    <row r="2" spans="1:14" s="9" customFormat="1" x14ac:dyDescent="0.3">
      <c r="A2" s="7"/>
      <c r="B2" s="7"/>
      <c r="C2" s="7"/>
      <c r="D2" s="7"/>
      <c r="E2" s="6"/>
      <c r="F2" s="6"/>
      <c r="G2" s="6"/>
      <c r="H2" s="6"/>
      <c r="I2" s="6"/>
    </row>
    <row r="3" spans="1:14" s="7" customFormat="1" ht="90" customHeight="1" x14ac:dyDescent="0.3">
      <c r="A3" s="131" t="s">
        <v>138</v>
      </c>
      <c r="B3" s="132"/>
      <c r="C3" s="132"/>
      <c r="D3" s="132"/>
      <c r="E3" s="132"/>
      <c r="F3" s="132"/>
      <c r="G3" s="133"/>
      <c r="H3" s="6"/>
      <c r="I3" s="6"/>
      <c r="J3" s="6"/>
      <c r="K3" s="6"/>
      <c r="L3" s="6"/>
      <c r="M3" s="6"/>
      <c r="N3" s="6"/>
    </row>
    <row r="4" spans="1:14" s="9" customFormat="1" x14ac:dyDescent="0.3">
      <c r="A4" s="43"/>
      <c r="B4" s="7"/>
      <c r="C4" s="7"/>
      <c r="D4" s="7"/>
      <c r="E4" s="6"/>
      <c r="F4" s="6"/>
      <c r="G4" s="6"/>
      <c r="H4" s="6"/>
      <c r="I4" s="6"/>
    </row>
    <row r="5" spans="1:14" s="9" customFormat="1" ht="49.5" x14ac:dyDescent="0.3">
      <c r="A5" s="3" t="s">
        <v>42</v>
      </c>
      <c r="B5" s="3" t="s">
        <v>91</v>
      </c>
      <c r="C5" s="19" t="s">
        <v>99</v>
      </c>
      <c r="D5" s="3" t="s">
        <v>32</v>
      </c>
      <c r="E5" s="3" t="s">
        <v>33</v>
      </c>
      <c r="F5" s="3" t="s">
        <v>13</v>
      </c>
      <c r="G5" s="4" t="s">
        <v>136</v>
      </c>
      <c r="H5" s="4" t="s">
        <v>14</v>
      </c>
      <c r="I5" s="21" t="s">
        <v>86</v>
      </c>
      <c r="J5" s="10"/>
    </row>
    <row r="6" spans="1:14" s="98" customFormat="1" ht="16.5" customHeight="1" x14ac:dyDescent="0.3">
      <c r="A6" s="91">
        <v>1</v>
      </c>
      <c r="B6" s="91"/>
      <c r="C6" s="91"/>
      <c r="D6" s="91" t="s">
        <v>31</v>
      </c>
      <c r="E6" s="91" t="s">
        <v>29</v>
      </c>
      <c r="F6" s="91" t="s">
        <v>30</v>
      </c>
      <c r="G6" s="91"/>
      <c r="H6" s="91"/>
      <c r="I6" s="95"/>
      <c r="J6" s="96"/>
      <c r="K6" s="97"/>
    </row>
    <row r="7" spans="1:14" s="98" customFormat="1" x14ac:dyDescent="0.3">
      <c r="A7" s="91">
        <v>2</v>
      </c>
      <c r="B7" s="91"/>
      <c r="C7" s="91"/>
      <c r="D7" s="91"/>
      <c r="E7" s="91"/>
      <c r="F7" s="91"/>
      <c r="G7" s="91"/>
      <c r="H7" s="91"/>
      <c r="I7" s="95"/>
      <c r="J7" s="96"/>
      <c r="K7" s="97"/>
    </row>
    <row r="8" spans="1:14" s="98" customFormat="1" x14ac:dyDescent="0.3">
      <c r="A8" s="91">
        <v>3</v>
      </c>
      <c r="B8" s="91"/>
      <c r="C8" s="91"/>
      <c r="D8" s="91"/>
      <c r="E8" s="91"/>
      <c r="F8" s="91"/>
      <c r="G8" s="91"/>
      <c r="H8" s="91"/>
      <c r="I8" s="95"/>
      <c r="J8" s="96"/>
      <c r="K8" s="97"/>
    </row>
    <row r="9" spans="1:14" s="98" customFormat="1" x14ac:dyDescent="0.3">
      <c r="A9" s="91">
        <v>4</v>
      </c>
      <c r="B9" s="91"/>
      <c r="C9" s="91"/>
      <c r="D9" s="91"/>
      <c r="E9" s="91"/>
      <c r="F9" s="91"/>
      <c r="G9" s="91"/>
      <c r="H9" s="91"/>
      <c r="I9" s="95"/>
      <c r="J9" s="96"/>
      <c r="K9" s="97"/>
    </row>
    <row r="10" spans="1:14" s="98" customFormat="1" x14ac:dyDescent="0.3">
      <c r="A10" s="91">
        <v>5</v>
      </c>
      <c r="B10" s="91"/>
      <c r="C10" s="91"/>
      <c r="D10" s="91"/>
      <c r="E10" s="91"/>
      <c r="F10" s="91"/>
      <c r="G10" s="91"/>
      <c r="H10" s="91"/>
      <c r="I10" s="95"/>
      <c r="J10" s="96"/>
      <c r="K10" s="97"/>
    </row>
    <row r="11" spans="1:14" s="98" customFormat="1" x14ac:dyDescent="0.3">
      <c r="A11" s="91">
        <v>6</v>
      </c>
      <c r="B11" s="91"/>
      <c r="C11" s="91"/>
      <c r="D11" s="91"/>
      <c r="E11" s="91"/>
      <c r="F11" s="91"/>
      <c r="G11" s="91"/>
      <c r="H11" s="91"/>
      <c r="I11" s="95"/>
      <c r="J11" s="96"/>
      <c r="K11" s="97"/>
    </row>
    <row r="12" spans="1:14" s="98" customFormat="1" x14ac:dyDescent="0.3">
      <c r="A12" s="91">
        <v>7</v>
      </c>
      <c r="B12" s="91"/>
      <c r="C12" s="91"/>
      <c r="D12" s="91"/>
      <c r="E12" s="91"/>
      <c r="F12" s="91"/>
      <c r="G12" s="91"/>
      <c r="H12" s="91"/>
      <c r="I12" s="95"/>
      <c r="J12" s="96"/>
      <c r="K12" s="97"/>
    </row>
    <row r="13" spans="1:14" s="98" customFormat="1" x14ac:dyDescent="0.3">
      <c r="A13" s="91">
        <v>8</v>
      </c>
      <c r="B13" s="91"/>
      <c r="C13" s="91"/>
      <c r="D13" s="91"/>
      <c r="E13" s="91"/>
      <c r="F13" s="91"/>
      <c r="G13" s="91"/>
      <c r="H13" s="91"/>
      <c r="I13" s="95"/>
      <c r="J13" s="96"/>
      <c r="K13" s="97"/>
    </row>
    <row r="14" spans="1:14" s="98" customFormat="1" x14ac:dyDescent="0.3">
      <c r="A14" s="91">
        <v>9</v>
      </c>
      <c r="B14" s="91"/>
      <c r="C14" s="91"/>
      <c r="D14" s="91"/>
      <c r="E14" s="91"/>
      <c r="F14" s="91"/>
      <c r="G14" s="91"/>
      <c r="H14" s="91"/>
      <c r="I14" s="95"/>
      <c r="J14" s="96"/>
      <c r="K14" s="97"/>
    </row>
    <row r="15" spans="1:14" x14ac:dyDescent="0.3">
      <c r="A15" s="91" t="s">
        <v>90</v>
      </c>
      <c r="B15" s="91"/>
      <c r="C15" s="91"/>
      <c r="D15" s="91"/>
      <c r="E15" s="91"/>
      <c r="F15" s="91"/>
      <c r="G15" s="91"/>
      <c r="H15" s="91"/>
      <c r="I15" s="95"/>
    </row>
    <row r="16" spans="1:14" x14ac:dyDescent="0.3">
      <c r="A16" s="91"/>
      <c r="B16" s="91"/>
      <c r="C16" s="91"/>
      <c r="D16" s="91"/>
      <c r="E16" s="91"/>
      <c r="F16" s="91"/>
      <c r="G16" s="91"/>
      <c r="H16" s="91"/>
      <c r="I16" s="95"/>
    </row>
    <row r="17" spans="1:9" x14ac:dyDescent="0.3">
      <c r="A17" s="91"/>
      <c r="B17" s="91"/>
      <c r="C17" s="91"/>
      <c r="D17" s="91"/>
      <c r="E17" s="91"/>
      <c r="F17" s="91"/>
      <c r="G17" s="91"/>
      <c r="H17" s="91"/>
      <c r="I17" s="95"/>
    </row>
    <row r="18" spans="1:9" x14ac:dyDescent="0.3">
      <c r="A18" s="91"/>
      <c r="B18" s="91"/>
      <c r="C18" s="91"/>
      <c r="D18" s="91"/>
      <c r="E18" s="91"/>
      <c r="F18" s="91"/>
      <c r="G18" s="91"/>
      <c r="H18" s="91"/>
      <c r="I18" s="95"/>
    </row>
    <row r="19" spans="1:9" x14ac:dyDescent="0.3">
      <c r="A19" s="91"/>
      <c r="B19" s="91"/>
      <c r="C19" s="91"/>
      <c r="D19" s="91"/>
      <c r="E19" s="91"/>
      <c r="F19" s="91"/>
      <c r="G19" s="91"/>
      <c r="H19" s="91"/>
      <c r="I19" s="95"/>
    </row>
    <row r="20" spans="1:9" x14ac:dyDescent="0.3">
      <c r="A20" s="91"/>
      <c r="B20" s="91"/>
      <c r="C20" s="91"/>
      <c r="D20" s="91"/>
      <c r="E20" s="91"/>
      <c r="F20" s="91"/>
      <c r="G20" s="91"/>
      <c r="H20" s="91"/>
      <c r="I20" s="95"/>
    </row>
    <row r="21" spans="1:9" x14ac:dyDescent="0.3">
      <c r="A21" s="91"/>
      <c r="B21" s="91"/>
      <c r="C21" s="91"/>
      <c r="D21" s="91"/>
      <c r="E21" s="91"/>
      <c r="F21" s="91"/>
      <c r="G21" s="91"/>
      <c r="H21" s="91"/>
      <c r="I21" s="95"/>
    </row>
    <row r="22" spans="1:9" x14ac:dyDescent="0.3">
      <c r="A22" s="91"/>
      <c r="B22" s="91"/>
      <c r="C22" s="91"/>
      <c r="D22" s="91"/>
      <c r="E22" s="91"/>
      <c r="F22" s="91"/>
      <c r="G22" s="91"/>
      <c r="H22" s="91"/>
      <c r="I22" s="95"/>
    </row>
    <row r="23" spans="1:9" x14ac:dyDescent="0.3">
      <c r="A23" s="91"/>
      <c r="B23" s="91"/>
      <c r="C23" s="91"/>
      <c r="D23" s="91"/>
      <c r="E23" s="91"/>
      <c r="F23" s="91"/>
      <c r="G23" s="91"/>
      <c r="H23" s="91"/>
      <c r="I23" s="95"/>
    </row>
    <row r="24" spans="1:9" x14ac:dyDescent="0.3">
      <c r="A24" s="91"/>
      <c r="B24" s="91"/>
      <c r="C24" s="91"/>
      <c r="D24" s="91"/>
      <c r="E24" s="91"/>
      <c r="F24" s="91"/>
      <c r="G24" s="91"/>
      <c r="H24" s="91"/>
      <c r="I24" s="95"/>
    </row>
    <row r="25" spans="1:9" x14ac:dyDescent="0.3">
      <c r="A25" s="91"/>
      <c r="B25" s="91"/>
      <c r="C25" s="91"/>
      <c r="D25" s="91"/>
      <c r="E25" s="91"/>
      <c r="F25" s="91"/>
      <c r="G25" s="91"/>
      <c r="H25" s="91"/>
      <c r="I25" s="95"/>
    </row>
    <row r="26" spans="1:9" x14ac:dyDescent="0.3">
      <c r="A26" s="91"/>
      <c r="B26" s="91"/>
      <c r="C26" s="91"/>
      <c r="D26" s="91"/>
      <c r="E26" s="91"/>
      <c r="F26" s="91"/>
      <c r="G26" s="91"/>
      <c r="H26" s="91"/>
      <c r="I26" s="95"/>
    </row>
    <row r="27" spans="1:9" x14ac:dyDescent="0.3">
      <c r="A27" s="91"/>
      <c r="B27" s="91"/>
      <c r="C27" s="91"/>
      <c r="D27" s="91"/>
      <c r="E27" s="91"/>
      <c r="F27" s="91"/>
      <c r="G27" s="91"/>
      <c r="H27" s="91"/>
      <c r="I27" s="95"/>
    </row>
    <row r="28" spans="1:9" x14ac:dyDescent="0.3">
      <c r="A28" s="91"/>
      <c r="B28" s="91"/>
      <c r="C28" s="91"/>
      <c r="D28" s="91"/>
      <c r="E28" s="91"/>
      <c r="F28" s="91"/>
      <c r="G28" s="91"/>
      <c r="H28" s="91"/>
      <c r="I28" s="95"/>
    </row>
    <row r="29" spans="1:9" x14ac:dyDescent="0.3">
      <c r="A29" s="91"/>
      <c r="B29" s="91"/>
      <c r="C29" s="91"/>
      <c r="D29" s="91"/>
      <c r="E29" s="91"/>
      <c r="F29" s="91"/>
      <c r="G29" s="91"/>
      <c r="H29" s="91"/>
      <c r="I29" s="95"/>
    </row>
    <row r="30" spans="1:9" x14ac:dyDescent="0.3">
      <c r="A30" s="91"/>
      <c r="B30" s="91"/>
      <c r="C30" s="91"/>
      <c r="D30" s="91"/>
      <c r="E30" s="91"/>
      <c r="F30" s="91"/>
      <c r="G30" s="91"/>
      <c r="H30" s="91"/>
      <c r="I30" s="95"/>
    </row>
    <row r="31" spans="1:9" x14ac:dyDescent="0.3">
      <c r="A31" s="91"/>
      <c r="B31" s="91"/>
      <c r="C31" s="91"/>
      <c r="D31" s="91"/>
      <c r="E31" s="91"/>
      <c r="F31" s="91"/>
      <c r="G31" s="91"/>
      <c r="H31" s="91"/>
      <c r="I31" s="95"/>
    </row>
    <row r="32" spans="1:9" x14ac:dyDescent="0.3">
      <c r="A32" s="91"/>
      <c r="B32" s="91"/>
      <c r="C32" s="91"/>
      <c r="D32" s="91"/>
      <c r="E32" s="91"/>
      <c r="F32" s="91"/>
      <c r="G32" s="91"/>
      <c r="H32" s="91"/>
      <c r="I32" s="95"/>
    </row>
    <row r="33" spans="1:9" x14ac:dyDescent="0.3">
      <c r="A33" s="91"/>
      <c r="B33" s="91"/>
      <c r="C33" s="91"/>
      <c r="D33" s="91"/>
      <c r="E33" s="91"/>
      <c r="F33" s="91"/>
      <c r="G33" s="91"/>
      <c r="H33" s="91"/>
      <c r="I33" s="95"/>
    </row>
    <row r="34" spans="1:9" x14ac:dyDescent="0.3">
      <c r="A34" s="91"/>
      <c r="B34" s="91"/>
      <c r="C34" s="91"/>
      <c r="D34" s="91"/>
      <c r="E34" s="91"/>
      <c r="F34" s="91"/>
      <c r="G34" s="91"/>
      <c r="H34" s="91"/>
      <c r="I34" s="95"/>
    </row>
    <row r="35" spans="1:9" x14ac:dyDescent="0.3">
      <c r="A35" s="91"/>
      <c r="B35" s="91"/>
      <c r="C35" s="91"/>
      <c r="D35" s="91"/>
      <c r="E35" s="91"/>
      <c r="F35" s="91"/>
      <c r="G35" s="91"/>
      <c r="H35" s="91"/>
      <c r="I35" s="95"/>
    </row>
    <row r="36" spans="1:9" x14ac:dyDescent="0.3">
      <c r="A36" s="91"/>
      <c r="B36" s="91"/>
      <c r="C36" s="91"/>
      <c r="D36" s="91"/>
      <c r="E36" s="91"/>
      <c r="F36" s="91"/>
      <c r="G36" s="91"/>
      <c r="H36" s="91"/>
      <c r="I36" s="95"/>
    </row>
    <row r="37" spans="1:9" x14ac:dyDescent="0.3">
      <c r="A37" s="91"/>
      <c r="B37" s="91"/>
      <c r="C37" s="91"/>
      <c r="D37" s="91"/>
      <c r="E37" s="91"/>
      <c r="F37" s="91"/>
      <c r="G37" s="91"/>
      <c r="H37" s="91"/>
      <c r="I37" s="95"/>
    </row>
    <row r="38" spans="1:9" x14ac:dyDescent="0.3">
      <c r="A38" s="91"/>
      <c r="B38" s="91"/>
      <c r="C38" s="91"/>
      <c r="D38" s="91"/>
      <c r="E38" s="91"/>
      <c r="F38" s="91"/>
      <c r="G38" s="91"/>
      <c r="H38" s="91"/>
      <c r="I38" s="95"/>
    </row>
    <row r="39" spans="1:9" x14ac:dyDescent="0.3">
      <c r="A39" s="91"/>
      <c r="B39" s="91"/>
      <c r="C39" s="91"/>
      <c r="D39" s="91"/>
      <c r="E39" s="91"/>
      <c r="F39" s="91"/>
      <c r="G39" s="91"/>
      <c r="H39" s="91"/>
      <c r="I39" s="95"/>
    </row>
    <row r="40" spans="1:9" x14ac:dyDescent="0.3">
      <c r="A40" s="91"/>
      <c r="B40" s="91"/>
      <c r="C40" s="91"/>
      <c r="D40" s="91"/>
      <c r="E40" s="91"/>
      <c r="F40" s="91"/>
      <c r="G40" s="91"/>
      <c r="H40" s="91"/>
      <c r="I40" s="95"/>
    </row>
    <row r="41" spans="1:9" x14ac:dyDescent="0.3">
      <c r="A41" s="91"/>
      <c r="B41" s="91"/>
      <c r="C41" s="91"/>
      <c r="D41" s="91"/>
      <c r="E41" s="91"/>
      <c r="F41" s="91"/>
      <c r="G41" s="91"/>
      <c r="H41" s="91"/>
      <c r="I41" s="95"/>
    </row>
    <row r="42" spans="1:9" x14ac:dyDescent="0.3">
      <c r="A42" s="91"/>
      <c r="B42" s="91"/>
      <c r="C42" s="91"/>
      <c r="D42" s="91"/>
      <c r="E42" s="91"/>
      <c r="F42" s="91"/>
      <c r="G42" s="91"/>
      <c r="H42" s="91"/>
      <c r="I42" s="95"/>
    </row>
    <row r="43" spans="1:9" x14ac:dyDescent="0.3">
      <c r="A43" s="91"/>
      <c r="B43" s="91"/>
      <c r="C43" s="91"/>
      <c r="D43" s="91"/>
      <c r="E43" s="91"/>
      <c r="F43" s="91"/>
      <c r="G43" s="91"/>
      <c r="H43" s="91"/>
      <c r="I43" s="95"/>
    </row>
    <row r="44" spans="1:9" x14ac:dyDescent="0.3">
      <c r="A44" s="91"/>
      <c r="B44" s="91"/>
      <c r="C44" s="91"/>
      <c r="D44" s="91"/>
      <c r="E44" s="91"/>
      <c r="F44" s="91"/>
      <c r="G44" s="91"/>
      <c r="H44" s="91"/>
      <c r="I44" s="95"/>
    </row>
    <row r="45" spans="1:9" x14ac:dyDescent="0.3">
      <c r="A45" s="91"/>
      <c r="B45" s="91"/>
      <c r="C45" s="91"/>
      <c r="D45" s="91"/>
      <c r="E45" s="91"/>
      <c r="F45" s="91"/>
      <c r="G45" s="91"/>
      <c r="H45" s="91"/>
      <c r="I45" s="95"/>
    </row>
    <row r="46" spans="1:9" x14ac:dyDescent="0.3">
      <c r="A46" s="91"/>
      <c r="B46" s="91"/>
      <c r="C46" s="91"/>
      <c r="D46" s="91"/>
      <c r="E46" s="91"/>
      <c r="F46" s="91"/>
      <c r="G46" s="91"/>
      <c r="H46" s="91"/>
      <c r="I46" s="95"/>
    </row>
    <row r="47" spans="1:9" x14ac:dyDescent="0.3">
      <c r="A47" s="91"/>
      <c r="B47" s="91"/>
      <c r="C47" s="91"/>
      <c r="D47" s="91"/>
      <c r="E47" s="91"/>
      <c r="F47" s="91"/>
      <c r="G47" s="91"/>
      <c r="H47" s="91"/>
      <c r="I47" s="95"/>
    </row>
    <row r="48" spans="1:9" x14ac:dyDescent="0.3">
      <c r="A48" s="91"/>
      <c r="B48" s="91"/>
      <c r="C48" s="91"/>
      <c r="D48" s="91"/>
      <c r="E48" s="91"/>
      <c r="F48" s="91"/>
      <c r="G48" s="91"/>
      <c r="H48" s="91"/>
      <c r="I48" s="95"/>
    </row>
    <row r="49" spans="1:9" x14ac:dyDescent="0.3">
      <c r="A49" s="91"/>
      <c r="B49" s="91"/>
      <c r="C49" s="91"/>
      <c r="D49" s="91"/>
      <c r="E49" s="91"/>
      <c r="F49" s="91"/>
      <c r="G49" s="91"/>
      <c r="H49" s="91"/>
      <c r="I49" s="95"/>
    </row>
    <row r="50" spans="1:9" x14ac:dyDescent="0.3">
      <c r="A50" s="91"/>
      <c r="B50" s="91"/>
      <c r="C50" s="91"/>
      <c r="D50" s="91"/>
      <c r="E50" s="91"/>
      <c r="F50" s="91"/>
      <c r="G50" s="91"/>
      <c r="H50" s="91"/>
      <c r="I50" s="95"/>
    </row>
  </sheetData>
  <mergeCells count="1">
    <mergeCell ref="A3:G3"/>
  </mergeCells>
  <phoneticPr fontId="1" type="noConversion"/>
  <dataValidations count="1">
    <dataValidation type="list" allowBlank="1" showInputMessage="1" showErrorMessage="1" sqref="B6:B1048576" xr:uid="{00000000-0002-0000-0400-000000000000}">
      <formula1>"행정실,연구실,기타"</formula1>
    </dataValidation>
  </dataValidations>
  <pageMargins left="0.39370078740157483" right="0.39370078740157483" top="0.39370078740157483" bottom="0.39370078740157483" header="0" footer="0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00"/>
  <sheetViews>
    <sheetView zoomScale="70" zoomScaleNormal="70" zoomScaleSheetLayoutView="70" workbookViewId="0">
      <pane ySplit="5" topLeftCell="A6" activePane="bottomLeft" state="frozen"/>
      <selection pane="bottomLeft" activeCell="A3" sqref="A3:E3"/>
    </sheetView>
  </sheetViews>
  <sheetFormatPr defaultColWidth="9" defaultRowHeight="16.5" x14ac:dyDescent="0.3"/>
  <cols>
    <col min="1" max="1" width="10.75" style="105" customWidth="1"/>
    <col min="2" max="3" width="19.875" style="105" customWidth="1"/>
    <col min="4" max="4" width="49.5" style="105" bestFit="1" customWidth="1"/>
    <col min="5" max="5" width="19.25" style="106" bestFit="1" customWidth="1"/>
    <col min="6" max="6" width="14.625" style="105" customWidth="1"/>
    <col min="7" max="7" width="14.625" style="107" customWidth="1"/>
    <col min="8" max="16384" width="9" style="104"/>
  </cols>
  <sheetData>
    <row r="1" spans="1:14" customFormat="1" ht="26.25" x14ac:dyDescent="0.3">
      <c r="A1" s="5" t="s">
        <v>35</v>
      </c>
      <c r="B1" s="5"/>
      <c r="C1" s="5"/>
      <c r="E1" s="17" t="s">
        <v>105</v>
      </c>
      <c r="F1" s="46">
        <f>SUM(E6:E1048576)*0.001</f>
        <v>0</v>
      </c>
    </row>
    <row r="2" spans="1:14" customFormat="1" ht="26.25" x14ac:dyDescent="0.3">
      <c r="A2" s="5"/>
      <c r="B2" s="5"/>
      <c r="C2" s="5"/>
      <c r="E2" s="1"/>
    </row>
    <row r="3" spans="1:14" s="14" customFormat="1" ht="97.5" customHeight="1" x14ac:dyDescent="0.3">
      <c r="A3" s="130" t="s">
        <v>132</v>
      </c>
      <c r="B3" s="130"/>
      <c r="C3" s="130"/>
      <c r="D3" s="130"/>
      <c r="E3" s="130"/>
      <c r="F3" s="56"/>
      <c r="G3" s="56"/>
      <c r="H3" s="56"/>
      <c r="I3" s="56"/>
      <c r="J3" s="56"/>
      <c r="K3" s="57"/>
      <c r="L3" s="57"/>
      <c r="M3" s="57"/>
      <c r="N3" s="57"/>
    </row>
    <row r="4" spans="1:14" customFormat="1" x14ac:dyDescent="0.3">
      <c r="E4" s="1"/>
    </row>
    <row r="5" spans="1:14" customFormat="1" ht="49.5" x14ac:dyDescent="0.3">
      <c r="A5" s="3" t="s">
        <v>42</v>
      </c>
      <c r="B5" s="3" t="s">
        <v>37</v>
      </c>
      <c r="C5" s="20" t="s">
        <v>100</v>
      </c>
      <c r="D5" s="3" t="s">
        <v>36</v>
      </c>
      <c r="E5" s="4" t="s">
        <v>133</v>
      </c>
      <c r="F5" s="3" t="s">
        <v>14</v>
      </c>
      <c r="G5" s="22" t="s">
        <v>86</v>
      </c>
    </row>
    <row r="6" spans="1:14" s="48" customFormat="1" x14ac:dyDescent="0.3">
      <c r="A6" s="85">
        <v>1</v>
      </c>
      <c r="B6" s="85"/>
      <c r="C6" s="101"/>
      <c r="D6" s="85" t="s">
        <v>98</v>
      </c>
      <c r="E6" s="103"/>
      <c r="F6" s="85"/>
      <c r="G6" s="88"/>
    </row>
    <row r="7" spans="1:14" s="48" customFormat="1" x14ac:dyDescent="0.3">
      <c r="A7" s="85">
        <v>2</v>
      </c>
      <c r="B7" s="85"/>
      <c r="C7" s="101"/>
      <c r="D7" s="85"/>
      <c r="E7" s="103"/>
      <c r="F7" s="85"/>
      <c r="G7" s="88"/>
    </row>
    <row r="8" spans="1:14" s="48" customFormat="1" x14ac:dyDescent="0.3">
      <c r="A8" s="85">
        <v>3</v>
      </c>
      <c r="B8" s="85"/>
      <c r="C8" s="101"/>
      <c r="D8" s="85"/>
      <c r="E8" s="103"/>
      <c r="F8" s="85"/>
      <c r="G8" s="88"/>
    </row>
    <row r="9" spans="1:14" s="48" customFormat="1" x14ac:dyDescent="0.3">
      <c r="A9" s="85">
        <v>4</v>
      </c>
      <c r="B9" s="85"/>
      <c r="C9" s="101"/>
      <c r="D9" s="85"/>
      <c r="E9" s="103"/>
      <c r="F9" s="85"/>
      <c r="G9" s="88"/>
    </row>
    <row r="10" spans="1:14" s="48" customFormat="1" x14ac:dyDescent="0.3">
      <c r="A10" s="85">
        <v>5</v>
      </c>
      <c r="B10" s="85"/>
      <c r="C10" s="101"/>
      <c r="D10" s="85"/>
      <c r="E10" s="103"/>
      <c r="F10" s="85"/>
      <c r="G10" s="88"/>
    </row>
    <row r="11" spans="1:14" s="48" customFormat="1" x14ac:dyDescent="0.3">
      <c r="A11" s="85">
        <v>6</v>
      </c>
      <c r="B11" s="85"/>
      <c r="C11" s="101"/>
      <c r="D11" s="85"/>
      <c r="E11" s="103"/>
      <c r="F11" s="85"/>
      <c r="G11" s="88"/>
    </row>
    <row r="12" spans="1:14" s="48" customFormat="1" x14ac:dyDescent="0.3">
      <c r="A12" s="85">
        <v>7</v>
      </c>
      <c r="B12" s="85"/>
      <c r="C12" s="101"/>
      <c r="D12" s="85"/>
      <c r="E12" s="103"/>
      <c r="F12" s="85"/>
      <c r="G12" s="88"/>
    </row>
    <row r="13" spans="1:14" s="48" customFormat="1" x14ac:dyDescent="0.3">
      <c r="A13" s="85">
        <v>8</v>
      </c>
      <c r="B13" s="85"/>
      <c r="C13" s="101"/>
      <c r="D13" s="85"/>
      <c r="E13" s="103"/>
      <c r="F13" s="85"/>
      <c r="G13" s="88"/>
    </row>
    <row r="14" spans="1:14" s="48" customFormat="1" x14ac:dyDescent="0.3">
      <c r="A14" s="85">
        <v>9</v>
      </c>
      <c r="B14" s="85"/>
      <c r="C14" s="101"/>
      <c r="D14" s="85"/>
      <c r="E14" s="103"/>
      <c r="F14" s="85"/>
      <c r="G14" s="88"/>
    </row>
    <row r="15" spans="1:14" s="48" customFormat="1" x14ac:dyDescent="0.3">
      <c r="A15" s="85" t="s">
        <v>92</v>
      </c>
      <c r="B15" s="85"/>
      <c r="C15" s="101"/>
      <c r="D15" s="85"/>
      <c r="E15" s="103"/>
      <c r="F15" s="85"/>
      <c r="G15" s="88"/>
    </row>
    <row r="16" spans="1:14" x14ac:dyDescent="0.3">
      <c r="A16" s="85"/>
      <c r="B16" s="85"/>
      <c r="C16" s="101"/>
      <c r="D16" s="85"/>
      <c r="E16" s="103"/>
      <c r="F16" s="85"/>
      <c r="G16" s="88"/>
    </row>
    <row r="17" spans="1:7" x14ac:dyDescent="0.3">
      <c r="A17" s="85"/>
      <c r="B17" s="85"/>
      <c r="C17" s="101"/>
      <c r="D17" s="85"/>
      <c r="E17" s="103"/>
      <c r="F17" s="85"/>
      <c r="G17" s="88"/>
    </row>
    <row r="18" spans="1:7" x14ac:dyDescent="0.3">
      <c r="A18" s="85"/>
      <c r="B18" s="85"/>
      <c r="C18" s="101"/>
      <c r="D18" s="85"/>
      <c r="E18" s="103"/>
      <c r="F18" s="85"/>
      <c r="G18" s="88"/>
    </row>
    <row r="19" spans="1:7" x14ac:dyDescent="0.3">
      <c r="A19" s="85"/>
      <c r="B19" s="85"/>
      <c r="C19" s="101"/>
      <c r="D19" s="85"/>
      <c r="E19" s="103"/>
      <c r="F19" s="85"/>
      <c r="G19" s="88"/>
    </row>
    <row r="20" spans="1:7" x14ac:dyDescent="0.3">
      <c r="A20" s="85"/>
      <c r="B20" s="85"/>
      <c r="C20" s="101"/>
      <c r="D20" s="85"/>
      <c r="E20" s="103"/>
      <c r="F20" s="85"/>
      <c r="G20" s="88"/>
    </row>
    <row r="21" spans="1:7" x14ac:dyDescent="0.3">
      <c r="A21" s="85"/>
      <c r="B21" s="85"/>
      <c r="C21" s="101"/>
      <c r="D21" s="85"/>
      <c r="E21" s="103"/>
      <c r="F21" s="85"/>
      <c r="G21" s="88"/>
    </row>
    <row r="22" spans="1:7" x14ac:dyDescent="0.3">
      <c r="A22" s="85"/>
      <c r="B22" s="85"/>
      <c r="C22" s="101"/>
      <c r="D22" s="85"/>
      <c r="E22" s="103"/>
      <c r="F22" s="85"/>
      <c r="G22" s="88"/>
    </row>
    <row r="23" spans="1:7" x14ac:dyDescent="0.3">
      <c r="A23" s="85"/>
      <c r="B23" s="85"/>
      <c r="C23" s="101"/>
      <c r="D23" s="85"/>
      <c r="E23" s="103"/>
      <c r="F23" s="85"/>
      <c r="G23" s="88"/>
    </row>
    <row r="24" spans="1:7" x14ac:dyDescent="0.3">
      <c r="A24" s="85"/>
      <c r="B24" s="85"/>
      <c r="C24" s="101"/>
      <c r="D24" s="85"/>
      <c r="E24" s="103"/>
      <c r="F24" s="85"/>
      <c r="G24" s="88"/>
    </row>
    <row r="25" spans="1:7" x14ac:dyDescent="0.3">
      <c r="A25" s="85"/>
      <c r="B25" s="85"/>
      <c r="C25" s="101"/>
      <c r="D25" s="85"/>
      <c r="E25" s="103"/>
      <c r="F25" s="85"/>
      <c r="G25" s="88"/>
    </row>
    <row r="26" spans="1:7" x14ac:dyDescent="0.3">
      <c r="A26" s="85"/>
      <c r="B26" s="85"/>
      <c r="C26" s="101"/>
      <c r="D26" s="85"/>
      <c r="E26" s="103"/>
      <c r="F26" s="85"/>
      <c r="G26" s="88"/>
    </row>
    <row r="27" spans="1:7" x14ac:dyDescent="0.3">
      <c r="A27" s="85"/>
      <c r="B27" s="85"/>
      <c r="C27" s="101"/>
      <c r="D27" s="85"/>
      <c r="E27" s="103"/>
      <c r="F27" s="85"/>
      <c r="G27" s="88"/>
    </row>
    <row r="28" spans="1:7" x14ac:dyDescent="0.3">
      <c r="A28" s="85"/>
      <c r="B28" s="85"/>
      <c r="C28" s="101"/>
      <c r="D28" s="85"/>
      <c r="E28" s="103"/>
      <c r="F28" s="85"/>
      <c r="G28" s="88"/>
    </row>
    <row r="29" spans="1:7" x14ac:dyDescent="0.3">
      <c r="A29" s="85"/>
      <c r="B29" s="85"/>
      <c r="C29" s="101"/>
      <c r="D29" s="85"/>
      <c r="E29" s="103"/>
      <c r="F29" s="85"/>
      <c r="G29" s="88"/>
    </row>
    <row r="30" spans="1:7" x14ac:dyDescent="0.3">
      <c r="A30" s="85"/>
      <c r="B30" s="85"/>
      <c r="C30" s="101"/>
      <c r="D30" s="85"/>
      <c r="E30" s="103"/>
      <c r="F30" s="85"/>
      <c r="G30" s="88"/>
    </row>
    <row r="31" spans="1:7" x14ac:dyDescent="0.3">
      <c r="A31" s="85"/>
      <c r="B31" s="85"/>
      <c r="C31" s="101"/>
      <c r="D31" s="85"/>
      <c r="E31" s="103"/>
      <c r="F31" s="85"/>
      <c r="G31" s="88"/>
    </row>
    <row r="32" spans="1:7" x14ac:dyDescent="0.3">
      <c r="A32" s="85"/>
      <c r="B32" s="85"/>
      <c r="C32" s="101"/>
      <c r="D32" s="85"/>
      <c r="E32" s="103"/>
      <c r="F32" s="85"/>
      <c r="G32" s="88"/>
    </row>
    <row r="33" spans="1:7" x14ac:dyDescent="0.3">
      <c r="A33" s="85"/>
      <c r="B33" s="85"/>
      <c r="C33" s="101"/>
      <c r="D33" s="85"/>
      <c r="E33" s="103"/>
      <c r="F33" s="85"/>
      <c r="G33" s="88"/>
    </row>
    <row r="34" spans="1:7" x14ac:dyDescent="0.3">
      <c r="A34" s="85"/>
      <c r="B34" s="85"/>
      <c r="C34" s="85"/>
      <c r="D34" s="85"/>
      <c r="E34" s="103"/>
      <c r="F34" s="85"/>
      <c r="G34" s="88"/>
    </row>
    <row r="35" spans="1:7" x14ac:dyDescent="0.3">
      <c r="A35" s="85"/>
      <c r="B35" s="85"/>
      <c r="C35" s="85"/>
      <c r="D35" s="85"/>
      <c r="E35" s="103"/>
      <c r="F35" s="85"/>
      <c r="G35" s="88"/>
    </row>
    <row r="36" spans="1:7" x14ac:dyDescent="0.3">
      <c r="A36" s="85"/>
      <c r="B36" s="85"/>
      <c r="C36" s="85"/>
      <c r="D36" s="85"/>
      <c r="E36" s="103"/>
      <c r="F36" s="85"/>
      <c r="G36" s="88"/>
    </row>
    <row r="37" spans="1:7" x14ac:dyDescent="0.3">
      <c r="A37" s="85"/>
      <c r="B37" s="85"/>
      <c r="C37" s="85"/>
      <c r="D37" s="85"/>
      <c r="E37" s="103"/>
      <c r="F37" s="85"/>
      <c r="G37" s="88"/>
    </row>
    <row r="38" spans="1:7" x14ac:dyDescent="0.3">
      <c r="A38" s="85"/>
      <c r="B38" s="85"/>
      <c r="C38" s="85"/>
      <c r="D38" s="85"/>
      <c r="E38" s="103"/>
      <c r="F38" s="85"/>
      <c r="G38" s="88"/>
    </row>
    <row r="39" spans="1:7" x14ac:dyDescent="0.3">
      <c r="A39" s="85"/>
      <c r="B39" s="85"/>
      <c r="C39" s="85"/>
      <c r="D39" s="85"/>
      <c r="E39" s="103"/>
      <c r="F39" s="85"/>
      <c r="G39" s="88"/>
    </row>
    <row r="40" spans="1:7" x14ac:dyDescent="0.3">
      <c r="A40" s="85"/>
      <c r="B40" s="85"/>
      <c r="C40" s="85"/>
      <c r="D40" s="85"/>
      <c r="E40" s="103"/>
      <c r="F40" s="85"/>
      <c r="G40" s="88"/>
    </row>
    <row r="41" spans="1:7" x14ac:dyDescent="0.3">
      <c r="A41" s="85"/>
      <c r="B41" s="85"/>
      <c r="C41" s="85"/>
      <c r="D41" s="85"/>
      <c r="E41" s="103"/>
      <c r="F41" s="85"/>
      <c r="G41" s="88"/>
    </row>
    <row r="42" spans="1:7" x14ac:dyDescent="0.3">
      <c r="A42" s="85"/>
      <c r="B42" s="85"/>
      <c r="C42" s="85"/>
      <c r="D42" s="85"/>
      <c r="E42" s="103"/>
      <c r="F42" s="85"/>
      <c r="G42" s="88"/>
    </row>
    <row r="43" spans="1:7" x14ac:dyDescent="0.3">
      <c r="A43" s="85"/>
      <c r="B43" s="85"/>
      <c r="C43" s="85"/>
      <c r="D43" s="85"/>
      <c r="E43" s="103"/>
      <c r="F43" s="85"/>
      <c r="G43" s="88"/>
    </row>
    <row r="44" spans="1:7" x14ac:dyDescent="0.3">
      <c r="A44" s="85"/>
      <c r="B44" s="85"/>
      <c r="C44" s="85"/>
      <c r="D44" s="85"/>
      <c r="E44" s="103"/>
      <c r="F44" s="85"/>
      <c r="G44" s="88"/>
    </row>
    <row r="45" spans="1:7" x14ac:dyDescent="0.3">
      <c r="A45" s="85"/>
      <c r="B45" s="85"/>
      <c r="C45" s="85"/>
      <c r="D45" s="85"/>
      <c r="E45" s="103"/>
      <c r="F45" s="85"/>
      <c r="G45" s="88"/>
    </row>
    <row r="46" spans="1:7" x14ac:dyDescent="0.3">
      <c r="A46" s="85"/>
      <c r="B46" s="85"/>
      <c r="C46" s="85"/>
      <c r="D46" s="85"/>
      <c r="E46" s="103"/>
      <c r="F46" s="85"/>
      <c r="G46" s="88"/>
    </row>
    <row r="47" spans="1:7" x14ac:dyDescent="0.3">
      <c r="A47" s="85"/>
      <c r="B47" s="85"/>
      <c r="C47" s="85"/>
      <c r="D47" s="85"/>
      <c r="E47" s="103"/>
      <c r="F47" s="85"/>
      <c r="G47" s="88"/>
    </row>
    <row r="48" spans="1:7" x14ac:dyDescent="0.3">
      <c r="A48" s="85"/>
      <c r="B48" s="85"/>
      <c r="C48" s="85"/>
      <c r="D48" s="85"/>
      <c r="E48" s="103"/>
      <c r="F48" s="85"/>
      <c r="G48" s="88"/>
    </row>
    <row r="49" spans="1:7" x14ac:dyDescent="0.3">
      <c r="A49" s="85"/>
      <c r="B49" s="85"/>
      <c r="C49" s="85"/>
      <c r="D49" s="85"/>
      <c r="E49" s="103"/>
      <c r="F49" s="85"/>
      <c r="G49" s="88"/>
    </row>
    <row r="50" spans="1:7" x14ac:dyDescent="0.3">
      <c r="A50" s="85"/>
      <c r="B50" s="85"/>
      <c r="C50" s="85"/>
      <c r="D50" s="85"/>
      <c r="E50" s="103"/>
      <c r="F50" s="85"/>
      <c r="G50" s="88"/>
    </row>
    <row r="51" spans="1:7" x14ac:dyDescent="0.3">
      <c r="A51" s="85"/>
      <c r="B51" s="85"/>
      <c r="C51" s="85"/>
      <c r="D51" s="85"/>
      <c r="E51" s="103"/>
      <c r="F51" s="85"/>
      <c r="G51" s="88"/>
    </row>
    <row r="52" spans="1:7" x14ac:dyDescent="0.3">
      <c r="A52" s="85"/>
      <c r="B52" s="85"/>
      <c r="C52" s="85"/>
      <c r="D52" s="85"/>
      <c r="E52" s="103"/>
      <c r="F52" s="85"/>
      <c r="G52" s="88"/>
    </row>
    <row r="53" spans="1:7" x14ac:dyDescent="0.3">
      <c r="A53" s="85"/>
      <c r="B53" s="85"/>
      <c r="C53" s="85"/>
      <c r="D53" s="85"/>
      <c r="E53" s="103"/>
      <c r="F53" s="85"/>
      <c r="G53" s="88"/>
    </row>
    <row r="54" spans="1:7" x14ac:dyDescent="0.3">
      <c r="A54" s="85"/>
      <c r="B54" s="85"/>
      <c r="C54" s="85"/>
      <c r="D54" s="85"/>
      <c r="E54" s="103"/>
      <c r="F54" s="85"/>
      <c r="G54" s="88"/>
    </row>
    <row r="55" spans="1:7" x14ac:dyDescent="0.3">
      <c r="A55" s="85"/>
      <c r="B55" s="85"/>
      <c r="C55" s="85"/>
      <c r="D55" s="85"/>
      <c r="E55" s="103"/>
      <c r="F55" s="85"/>
      <c r="G55" s="88"/>
    </row>
    <row r="56" spans="1:7" x14ac:dyDescent="0.3">
      <c r="A56" s="85"/>
      <c r="B56" s="85"/>
      <c r="C56" s="85"/>
      <c r="D56" s="85"/>
      <c r="E56" s="103"/>
      <c r="F56" s="85"/>
      <c r="G56" s="88"/>
    </row>
    <row r="57" spans="1:7" x14ac:dyDescent="0.3">
      <c r="A57" s="85"/>
      <c r="B57" s="85"/>
      <c r="C57" s="85"/>
      <c r="D57" s="85"/>
      <c r="E57" s="103"/>
      <c r="F57" s="85"/>
      <c r="G57" s="88"/>
    </row>
    <row r="58" spans="1:7" x14ac:dyDescent="0.3">
      <c r="A58" s="85"/>
      <c r="B58" s="85"/>
      <c r="C58" s="85"/>
      <c r="D58" s="85"/>
      <c r="E58" s="103"/>
      <c r="F58" s="85"/>
      <c r="G58" s="88"/>
    </row>
    <row r="59" spans="1:7" x14ac:dyDescent="0.3">
      <c r="A59" s="85"/>
      <c r="B59" s="85"/>
      <c r="C59" s="85"/>
      <c r="D59" s="85"/>
      <c r="E59" s="103"/>
      <c r="F59" s="85"/>
      <c r="G59" s="88"/>
    </row>
    <row r="60" spans="1:7" x14ac:dyDescent="0.3">
      <c r="A60" s="85"/>
      <c r="B60" s="85"/>
      <c r="C60" s="85"/>
      <c r="D60" s="85"/>
      <c r="E60" s="103"/>
      <c r="F60" s="85"/>
      <c r="G60" s="88"/>
    </row>
    <row r="61" spans="1:7" x14ac:dyDescent="0.3">
      <c r="A61" s="85"/>
      <c r="B61" s="85"/>
      <c r="C61" s="85"/>
      <c r="D61" s="85"/>
      <c r="E61" s="103"/>
      <c r="F61" s="85"/>
      <c r="G61" s="88"/>
    </row>
    <row r="62" spans="1:7" x14ac:dyDescent="0.3">
      <c r="A62" s="85"/>
      <c r="B62" s="85"/>
      <c r="C62" s="85"/>
      <c r="D62" s="85"/>
      <c r="E62" s="103"/>
      <c r="F62" s="85"/>
      <c r="G62" s="88"/>
    </row>
    <row r="63" spans="1:7" x14ac:dyDescent="0.3">
      <c r="A63" s="85"/>
      <c r="B63" s="85"/>
      <c r="C63" s="85"/>
      <c r="D63" s="85"/>
      <c r="E63" s="103"/>
      <c r="F63" s="85"/>
      <c r="G63" s="88"/>
    </row>
    <row r="64" spans="1:7" x14ac:dyDescent="0.3">
      <c r="A64" s="85"/>
      <c r="B64" s="85"/>
      <c r="C64" s="85"/>
      <c r="D64" s="85"/>
      <c r="E64" s="103"/>
      <c r="F64" s="85"/>
      <c r="G64" s="88"/>
    </row>
    <row r="65" spans="1:7" x14ac:dyDescent="0.3">
      <c r="A65" s="85"/>
      <c r="B65" s="85"/>
      <c r="C65" s="85"/>
      <c r="D65" s="85"/>
      <c r="E65" s="103"/>
      <c r="F65" s="85"/>
      <c r="G65" s="88"/>
    </row>
    <row r="66" spans="1:7" x14ac:dyDescent="0.3">
      <c r="A66" s="85"/>
      <c r="B66" s="85"/>
      <c r="C66" s="85"/>
      <c r="D66" s="85"/>
      <c r="E66" s="103"/>
      <c r="F66" s="85"/>
      <c r="G66" s="88"/>
    </row>
    <row r="67" spans="1:7" x14ac:dyDescent="0.3">
      <c r="A67" s="85"/>
      <c r="B67" s="85"/>
      <c r="C67" s="85"/>
      <c r="D67" s="85"/>
      <c r="E67" s="103"/>
      <c r="F67" s="85"/>
      <c r="G67" s="88"/>
    </row>
    <row r="68" spans="1:7" x14ac:dyDescent="0.3">
      <c r="A68" s="85"/>
      <c r="B68" s="85"/>
      <c r="C68" s="85"/>
      <c r="D68" s="85"/>
      <c r="E68" s="103"/>
      <c r="F68" s="85"/>
      <c r="G68" s="88"/>
    </row>
    <row r="69" spans="1:7" x14ac:dyDescent="0.3">
      <c r="A69" s="85"/>
      <c r="B69" s="85"/>
      <c r="C69" s="85"/>
      <c r="D69" s="85"/>
      <c r="E69" s="103"/>
      <c r="F69" s="85"/>
      <c r="G69" s="88"/>
    </row>
    <row r="70" spans="1:7" x14ac:dyDescent="0.3">
      <c r="A70" s="85"/>
      <c r="B70" s="85"/>
      <c r="C70" s="85"/>
      <c r="D70" s="85"/>
      <c r="E70" s="103"/>
      <c r="F70" s="85"/>
      <c r="G70" s="88"/>
    </row>
    <row r="71" spans="1:7" x14ac:dyDescent="0.3">
      <c r="A71" s="85"/>
      <c r="B71" s="85"/>
      <c r="C71" s="85"/>
      <c r="D71" s="85"/>
      <c r="E71" s="103"/>
      <c r="F71" s="85"/>
      <c r="G71" s="88"/>
    </row>
    <row r="72" spans="1:7" x14ac:dyDescent="0.3">
      <c r="A72" s="85"/>
      <c r="B72" s="85"/>
      <c r="C72" s="85"/>
      <c r="D72" s="85"/>
      <c r="E72" s="103"/>
      <c r="F72" s="85"/>
      <c r="G72" s="88"/>
    </row>
    <row r="73" spans="1:7" x14ac:dyDescent="0.3">
      <c r="A73" s="85"/>
      <c r="B73" s="85"/>
      <c r="C73" s="85"/>
      <c r="D73" s="85"/>
      <c r="E73" s="103"/>
      <c r="F73" s="85"/>
      <c r="G73" s="88"/>
    </row>
    <row r="74" spans="1:7" x14ac:dyDescent="0.3">
      <c r="A74" s="85"/>
      <c r="B74" s="85"/>
      <c r="C74" s="85"/>
      <c r="D74" s="85"/>
      <c r="E74" s="103"/>
      <c r="F74" s="85"/>
      <c r="G74" s="88"/>
    </row>
    <row r="75" spans="1:7" x14ac:dyDescent="0.3">
      <c r="A75" s="85"/>
      <c r="B75" s="85"/>
      <c r="C75" s="85"/>
      <c r="D75" s="85"/>
      <c r="E75" s="103"/>
      <c r="F75" s="85"/>
      <c r="G75" s="88"/>
    </row>
    <row r="76" spans="1:7" x14ac:dyDescent="0.3">
      <c r="A76" s="85"/>
      <c r="B76" s="85"/>
      <c r="C76" s="85"/>
      <c r="D76" s="85"/>
      <c r="E76" s="103"/>
      <c r="F76" s="85"/>
      <c r="G76" s="88"/>
    </row>
    <row r="77" spans="1:7" x14ac:dyDescent="0.3">
      <c r="A77" s="85"/>
      <c r="B77" s="85"/>
      <c r="C77" s="85"/>
      <c r="D77" s="85"/>
      <c r="E77" s="103"/>
      <c r="F77" s="85"/>
      <c r="G77" s="88"/>
    </row>
    <row r="78" spans="1:7" x14ac:dyDescent="0.3">
      <c r="A78" s="85"/>
      <c r="B78" s="85"/>
      <c r="C78" s="85"/>
      <c r="D78" s="85"/>
      <c r="E78" s="103"/>
      <c r="F78" s="85"/>
      <c r="G78" s="88"/>
    </row>
    <row r="79" spans="1:7" x14ac:dyDescent="0.3">
      <c r="A79" s="85"/>
      <c r="B79" s="85"/>
      <c r="C79" s="85"/>
      <c r="D79" s="85"/>
      <c r="E79" s="103"/>
      <c r="F79" s="85"/>
      <c r="G79" s="88"/>
    </row>
    <row r="80" spans="1:7" x14ac:dyDescent="0.3">
      <c r="A80" s="85"/>
      <c r="B80" s="85"/>
      <c r="C80" s="85"/>
      <c r="D80" s="85"/>
      <c r="E80" s="103"/>
      <c r="F80" s="85"/>
      <c r="G80" s="88"/>
    </row>
    <row r="81" spans="1:7" x14ac:dyDescent="0.3">
      <c r="A81" s="85"/>
      <c r="B81" s="85"/>
      <c r="C81" s="85"/>
      <c r="D81" s="85"/>
      <c r="E81" s="103"/>
      <c r="F81" s="85"/>
      <c r="G81" s="88"/>
    </row>
    <row r="82" spans="1:7" x14ac:dyDescent="0.3">
      <c r="A82" s="85"/>
      <c r="B82" s="85"/>
      <c r="C82" s="85"/>
      <c r="D82" s="85"/>
      <c r="E82" s="103"/>
      <c r="F82" s="85"/>
      <c r="G82" s="88"/>
    </row>
    <row r="83" spans="1:7" x14ac:dyDescent="0.3">
      <c r="A83" s="85"/>
      <c r="B83" s="85"/>
      <c r="C83" s="85"/>
      <c r="D83" s="85"/>
      <c r="E83" s="103"/>
      <c r="F83" s="85"/>
      <c r="G83" s="88"/>
    </row>
    <row r="84" spans="1:7" x14ac:dyDescent="0.3">
      <c r="A84" s="85"/>
      <c r="B84" s="85"/>
      <c r="C84" s="85"/>
      <c r="D84" s="85"/>
      <c r="E84" s="103"/>
      <c r="F84" s="85"/>
      <c r="G84" s="88"/>
    </row>
    <row r="85" spans="1:7" x14ac:dyDescent="0.3">
      <c r="A85" s="85"/>
      <c r="B85" s="85"/>
      <c r="C85" s="85"/>
      <c r="D85" s="85"/>
      <c r="E85" s="103"/>
      <c r="F85" s="85"/>
      <c r="G85" s="88"/>
    </row>
    <row r="86" spans="1:7" x14ac:dyDescent="0.3">
      <c r="A86" s="85"/>
      <c r="B86" s="85"/>
      <c r="C86" s="85"/>
      <c r="D86" s="85"/>
      <c r="E86" s="103"/>
      <c r="F86" s="85"/>
      <c r="G86" s="88"/>
    </row>
    <row r="87" spans="1:7" x14ac:dyDescent="0.3">
      <c r="A87" s="85"/>
      <c r="B87" s="85"/>
      <c r="C87" s="85"/>
      <c r="D87" s="85"/>
      <c r="E87" s="103"/>
      <c r="F87" s="85"/>
      <c r="G87" s="88"/>
    </row>
    <row r="88" spans="1:7" x14ac:dyDescent="0.3">
      <c r="A88" s="85"/>
      <c r="B88" s="85"/>
      <c r="C88" s="85"/>
      <c r="D88" s="85"/>
      <c r="E88" s="103"/>
      <c r="F88" s="85"/>
      <c r="G88" s="88"/>
    </row>
    <row r="89" spans="1:7" x14ac:dyDescent="0.3">
      <c r="A89" s="85"/>
      <c r="B89" s="85"/>
      <c r="C89" s="85"/>
      <c r="D89" s="85"/>
      <c r="E89" s="103"/>
      <c r="F89" s="85"/>
      <c r="G89" s="88"/>
    </row>
    <row r="90" spans="1:7" x14ac:dyDescent="0.3">
      <c r="A90" s="85"/>
      <c r="B90" s="85"/>
      <c r="C90" s="85"/>
      <c r="D90" s="85"/>
      <c r="E90" s="103"/>
      <c r="F90" s="85"/>
      <c r="G90" s="88"/>
    </row>
    <row r="91" spans="1:7" x14ac:dyDescent="0.3">
      <c r="A91" s="85"/>
      <c r="B91" s="85"/>
      <c r="C91" s="85"/>
      <c r="D91" s="85"/>
      <c r="E91" s="103"/>
      <c r="F91" s="85"/>
      <c r="G91" s="88"/>
    </row>
    <row r="92" spans="1:7" x14ac:dyDescent="0.3">
      <c r="A92" s="85"/>
      <c r="B92" s="85"/>
      <c r="C92" s="85"/>
      <c r="D92" s="85"/>
      <c r="E92" s="103"/>
      <c r="F92" s="85"/>
      <c r="G92" s="88"/>
    </row>
    <row r="93" spans="1:7" x14ac:dyDescent="0.3">
      <c r="A93" s="85"/>
      <c r="B93" s="85"/>
      <c r="C93" s="85"/>
      <c r="D93" s="85"/>
      <c r="E93" s="103"/>
      <c r="F93" s="85"/>
      <c r="G93" s="88"/>
    </row>
    <row r="94" spans="1:7" x14ac:dyDescent="0.3">
      <c r="A94" s="85"/>
      <c r="B94" s="85"/>
      <c r="C94" s="85"/>
      <c r="D94" s="85"/>
      <c r="E94" s="103"/>
      <c r="F94" s="85"/>
      <c r="G94" s="88"/>
    </row>
    <row r="95" spans="1:7" x14ac:dyDescent="0.3">
      <c r="A95" s="85"/>
      <c r="B95" s="85"/>
      <c r="C95" s="85"/>
      <c r="D95" s="85"/>
      <c r="E95" s="103"/>
      <c r="F95" s="85"/>
      <c r="G95" s="88"/>
    </row>
    <row r="96" spans="1:7" x14ac:dyDescent="0.3">
      <c r="A96" s="85"/>
      <c r="B96" s="85"/>
      <c r="C96" s="85"/>
      <c r="D96" s="85"/>
      <c r="E96" s="103"/>
      <c r="F96" s="85"/>
      <c r="G96" s="88"/>
    </row>
    <row r="97" spans="1:7" x14ac:dyDescent="0.3">
      <c r="A97" s="85"/>
      <c r="B97" s="85"/>
      <c r="C97" s="85"/>
      <c r="D97" s="85"/>
      <c r="E97" s="103"/>
      <c r="F97" s="85"/>
      <c r="G97" s="88"/>
    </row>
    <row r="98" spans="1:7" x14ac:dyDescent="0.3">
      <c r="A98" s="85"/>
      <c r="B98" s="85"/>
      <c r="C98" s="85"/>
      <c r="D98" s="85"/>
      <c r="E98" s="103"/>
      <c r="F98" s="85"/>
      <c r="G98" s="88"/>
    </row>
    <row r="99" spans="1:7" x14ac:dyDescent="0.3">
      <c r="A99" s="85"/>
      <c r="B99" s="85"/>
      <c r="C99" s="85"/>
      <c r="D99" s="85"/>
      <c r="E99" s="103"/>
      <c r="F99" s="85"/>
      <c r="G99" s="88"/>
    </row>
    <row r="100" spans="1:7" x14ac:dyDescent="0.3">
      <c r="A100" s="85"/>
      <c r="B100" s="85"/>
      <c r="C100" s="85"/>
      <c r="D100" s="85"/>
      <c r="E100" s="103"/>
      <c r="F100" s="85"/>
      <c r="G100" s="88"/>
    </row>
  </sheetData>
  <mergeCells count="1">
    <mergeCell ref="A3:E3"/>
  </mergeCells>
  <phoneticPr fontId="1" type="noConversion"/>
  <dataValidations count="1">
    <dataValidation type="list" allowBlank="1" showInputMessage="1" showErrorMessage="1" sqref="B6:B1048576" xr:uid="{00000000-0002-0000-0500-000000000000}">
      <formula1>"사업비(연구비),운영비(경상경비),시설비,기타"</formula1>
    </dataValidation>
  </dataValidations>
  <pageMargins left="0.39370078740157483" right="0.39370078740157483" top="0.39370078740157483" bottom="0.39370078740157483" header="0" footer="0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3"/>
  <sheetViews>
    <sheetView zoomScale="85" zoomScaleNormal="85" zoomScaleSheetLayoutView="85" workbookViewId="0">
      <pane ySplit="5" topLeftCell="A6" activePane="bottomLeft" state="frozen"/>
      <selection pane="bottomLeft" activeCell="A3" sqref="A3:I3"/>
    </sheetView>
  </sheetViews>
  <sheetFormatPr defaultRowHeight="16.5" x14ac:dyDescent="0.3"/>
  <cols>
    <col min="1" max="1" width="15.25" style="1" bestFit="1" customWidth="1"/>
    <col min="2" max="2" width="5.5" style="1" bestFit="1" customWidth="1"/>
    <col min="3" max="3" width="13.25" style="1" customWidth="1"/>
    <col min="4" max="4" width="27.125" style="1" customWidth="1"/>
    <col min="5" max="5" width="33.875" style="1" bestFit="1" customWidth="1"/>
    <col min="6" max="6" width="18.125" style="1" customWidth="1"/>
    <col min="7" max="7" width="18.25" style="1" customWidth="1"/>
    <col min="8" max="8" width="27.625" style="1" customWidth="1"/>
    <col min="9" max="9" width="16.5" style="1" bestFit="1" customWidth="1"/>
    <col min="10" max="10" width="17.75" style="1" customWidth="1"/>
    <col min="11" max="14" width="10.625" style="1" customWidth="1"/>
    <col min="15" max="15" width="10.625" customWidth="1"/>
  </cols>
  <sheetData>
    <row r="1" spans="1:15" ht="26.25" x14ac:dyDescent="0.3">
      <c r="A1" s="11" t="s">
        <v>125</v>
      </c>
      <c r="B1" s="11"/>
    </row>
    <row r="2" spans="1:15" ht="12" customHeight="1" x14ac:dyDescent="0.3">
      <c r="A2" s="11"/>
      <c r="B2" s="11"/>
    </row>
    <row r="3" spans="1:15" s="7" customFormat="1" ht="276" customHeight="1" x14ac:dyDescent="0.3">
      <c r="A3" s="134" t="s">
        <v>145</v>
      </c>
      <c r="B3" s="134"/>
      <c r="C3" s="134"/>
      <c r="D3" s="134"/>
      <c r="E3" s="134"/>
      <c r="F3" s="134"/>
      <c r="G3" s="134"/>
      <c r="H3" s="134"/>
      <c r="I3" s="134"/>
      <c r="J3" s="6"/>
      <c r="K3" s="6"/>
      <c r="L3" s="6"/>
      <c r="M3" s="6"/>
      <c r="N3" s="6"/>
    </row>
    <row r="4" spans="1:15" x14ac:dyDescent="0.3">
      <c r="I4" s="2"/>
      <c r="J4" s="44"/>
    </row>
    <row r="5" spans="1:15" s="48" customFormat="1" ht="33" x14ac:dyDescent="0.3">
      <c r="A5" s="4" t="s">
        <v>1</v>
      </c>
      <c r="B5" s="4" t="s">
        <v>42</v>
      </c>
      <c r="C5" s="4" t="s">
        <v>101</v>
      </c>
      <c r="D5" s="4" t="s">
        <v>19</v>
      </c>
      <c r="E5" s="4" t="s">
        <v>96</v>
      </c>
      <c r="F5" s="4" t="s">
        <v>20</v>
      </c>
      <c r="G5" s="4" t="s">
        <v>38</v>
      </c>
      <c r="H5" s="4" t="s">
        <v>39</v>
      </c>
      <c r="I5" s="4" t="s">
        <v>41</v>
      </c>
      <c r="J5" s="4" t="s">
        <v>40</v>
      </c>
      <c r="K5" s="42" t="s">
        <v>93</v>
      </c>
      <c r="L5" s="42" t="s">
        <v>103</v>
      </c>
      <c r="M5" s="42" t="s">
        <v>94</v>
      </c>
      <c r="N5" s="42" t="s">
        <v>104</v>
      </c>
      <c r="O5" s="21" t="s">
        <v>76</v>
      </c>
    </row>
    <row r="6" spans="1:15" s="48" customFormat="1" x14ac:dyDescent="0.3">
      <c r="A6" s="85" t="s">
        <v>17</v>
      </c>
      <c r="B6" s="85">
        <v>1</v>
      </c>
      <c r="C6" s="85"/>
      <c r="D6" s="85"/>
      <c r="E6" s="85"/>
      <c r="F6" s="85"/>
      <c r="G6" s="86"/>
      <c r="H6" s="85"/>
      <c r="I6" s="85"/>
      <c r="J6" s="85"/>
      <c r="K6" s="88" t="e">
        <f>VLOOKUP($C6,'1-가'!$B:$K,2,0)</f>
        <v>#N/A</v>
      </c>
      <c r="L6" s="88" t="e">
        <f>VLOOKUP($C6,'1-가'!$B:$K,10,0)</f>
        <v>#N/A</v>
      </c>
      <c r="M6" s="88" t="e">
        <f>VLOOKUP($C6,'1-나'!$B:$J,2,0)</f>
        <v>#N/A</v>
      </c>
      <c r="N6" s="88" t="e">
        <f>VLOOKUP($C6,'1-나'!$B:$J,10,0)</f>
        <v>#N/A</v>
      </c>
      <c r="O6" s="88"/>
    </row>
    <row r="7" spans="1:15" s="48" customFormat="1" x14ac:dyDescent="0.3">
      <c r="A7" s="85" t="s">
        <v>17</v>
      </c>
      <c r="B7" s="85">
        <v>2</v>
      </c>
      <c r="C7" s="85"/>
      <c r="D7" s="85"/>
      <c r="E7" s="85"/>
      <c r="F7" s="85"/>
      <c r="G7" s="85"/>
      <c r="H7" s="85"/>
      <c r="I7" s="85"/>
      <c r="J7" s="85"/>
      <c r="K7" s="88" t="e">
        <f>VLOOKUP(C7,'1-가'!B:K,2,0)</f>
        <v>#N/A</v>
      </c>
      <c r="L7" s="88" t="e">
        <f>VLOOKUP($C7,'1-가'!$B:$K,10,0)</f>
        <v>#N/A</v>
      </c>
      <c r="M7" s="88" t="e">
        <f>VLOOKUP($C7,'1-나'!$B:$J,2,0)</f>
        <v>#N/A</v>
      </c>
      <c r="N7" s="88" t="e">
        <f>VLOOKUP($C7,'1-나'!$B:$J,10,0)</f>
        <v>#N/A</v>
      </c>
      <c r="O7" s="88"/>
    </row>
    <row r="8" spans="1:15" s="48" customFormat="1" x14ac:dyDescent="0.3">
      <c r="A8" s="85" t="s">
        <v>17</v>
      </c>
      <c r="B8" s="85">
        <v>3</v>
      </c>
      <c r="C8" s="85"/>
      <c r="D8" s="85"/>
      <c r="E8" s="85"/>
      <c r="F8" s="85"/>
      <c r="G8" s="85"/>
      <c r="H8" s="85"/>
      <c r="I8" s="85"/>
      <c r="J8" s="85"/>
      <c r="K8" s="88" t="e">
        <f>VLOOKUP(C8,'1-가'!B:K,2,0)</f>
        <v>#N/A</v>
      </c>
      <c r="L8" s="88" t="e">
        <f>VLOOKUP($C8,'1-가'!$B:$K,10,0)</f>
        <v>#N/A</v>
      </c>
      <c r="M8" s="88" t="e">
        <f>VLOOKUP($C8,'1-나'!$B:$J,2,0)</f>
        <v>#N/A</v>
      </c>
      <c r="N8" s="88" t="e">
        <f>VLOOKUP($C8,'1-나'!$B:$J,10,0)</f>
        <v>#N/A</v>
      </c>
      <c r="O8" s="88"/>
    </row>
    <row r="9" spans="1:15" s="48" customFormat="1" x14ac:dyDescent="0.3">
      <c r="A9" s="85" t="s">
        <v>17</v>
      </c>
      <c r="B9" s="85">
        <v>4</v>
      </c>
      <c r="C9" s="85"/>
      <c r="D9" s="85"/>
      <c r="E9" s="85"/>
      <c r="F9" s="85"/>
      <c r="G9" s="85"/>
      <c r="H9" s="85"/>
      <c r="I9" s="85"/>
      <c r="J9" s="85"/>
      <c r="K9" s="88" t="e">
        <f>VLOOKUP(C9,'1-가'!B:K,2,0)</f>
        <v>#N/A</v>
      </c>
      <c r="L9" s="88" t="e">
        <f>VLOOKUP($C9,'1-가'!$B:$K,10,0)</f>
        <v>#N/A</v>
      </c>
      <c r="M9" s="88" t="e">
        <f>VLOOKUP($C9,'1-나'!$B:$J,2,0)</f>
        <v>#N/A</v>
      </c>
      <c r="N9" s="88" t="e">
        <f>VLOOKUP($C9,'1-나'!$B:$J,10,0)</f>
        <v>#N/A</v>
      </c>
      <c r="O9" s="88"/>
    </row>
    <row r="10" spans="1:15" s="48" customFormat="1" x14ac:dyDescent="0.3">
      <c r="A10" s="87" t="s">
        <v>18</v>
      </c>
      <c r="B10" s="87">
        <v>1</v>
      </c>
      <c r="C10" s="87"/>
      <c r="D10" s="87"/>
      <c r="E10" s="87"/>
      <c r="F10" s="87"/>
      <c r="G10" s="87"/>
      <c r="H10" s="87"/>
      <c r="I10" s="87"/>
      <c r="J10" s="87"/>
      <c r="K10" s="88" t="e">
        <f>VLOOKUP(C10,'1-가'!B:K,2,0)</f>
        <v>#N/A</v>
      </c>
      <c r="L10" s="88" t="e">
        <f>VLOOKUP($C10,'1-가'!$B:$K,10,0)</f>
        <v>#N/A</v>
      </c>
      <c r="M10" s="88" t="e">
        <f>VLOOKUP($C10,'1-나'!$B:$J,2,0)</f>
        <v>#N/A</v>
      </c>
      <c r="N10" s="88" t="e">
        <f>VLOOKUP($C10,'1-나'!$B:$J,10,0)</f>
        <v>#N/A</v>
      </c>
      <c r="O10" s="88"/>
    </row>
    <row r="11" spans="1:15" s="48" customFormat="1" x14ac:dyDescent="0.3">
      <c r="A11" s="87" t="s">
        <v>18</v>
      </c>
      <c r="B11" s="87">
        <v>2</v>
      </c>
      <c r="C11" s="87"/>
      <c r="D11" s="87"/>
      <c r="E11" s="87"/>
      <c r="F11" s="87"/>
      <c r="G11" s="87"/>
      <c r="H11" s="87"/>
      <c r="I11" s="87"/>
      <c r="J11" s="87"/>
      <c r="K11" s="88" t="e">
        <f>VLOOKUP(C11,'1-가'!B:K,2,0)</f>
        <v>#N/A</v>
      </c>
      <c r="L11" s="88" t="e">
        <f>VLOOKUP($C11,'1-가'!$B:$K,10,0)</f>
        <v>#N/A</v>
      </c>
      <c r="M11" s="88" t="e">
        <f>VLOOKUP($C11,'1-나'!$B:$J,2,0)</f>
        <v>#N/A</v>
      </c>
      <c r="N11" s="88" t="e">
        <f>VLOOKUP($C11,'1-나'!$B:$J,10,0)</f>
        <v>#N/A</v>
      </c>
      <c r="O11" s="88"/>
    </row>
    <row r="12" spans="1:15" s="48" customFormat="1" x14ac:dyDescent="0.3">
      <c r="A12" s="87" t="s">
        <v>18</v>
      </c>
      <c r="B12" s="87">
        <v>3</v>
      </c>
      <c r="C12" s="87"/>
      <c r="D12" s="87"/>
      <c r="E12" s="87"/>
      <c r="F12" s="87"/>
      <c r="G12" s="87"/>
      <c r="H12" s="87"/>
      <c r="I12" s="87"/>
      <c r="J12" s="87"/>
      <c r="K12" s="88" t="e">
        <f>VLOOKUP(C12,'1-가'!B:K,2,0)</f>
        <v>#N/A</v>
      </c>
      <c r="L12" s="88" t="e">
        <f>VLOOKUP($C12,'1-가'!$B:$K,10,0)</f>
        <v>#N/A</v>
      </c>
      <c r="M12" s="88" t="e">
        <f>VLOOKUP($C12,'1-나'!$B:$J,2,0)</f>
        <v>#N/A</v>
      </c>
      <c r="N12" s="88" t="e">
        <f>VLOOKUP($C12,'1-나'!$B:$J,10,0)</f>
        <v>#N/A</v>
      </c>
      <c r="O12" s="88"/>
    </row>
    <row r="13" spans="1:15" s="48" customFormat="1" x14ac:dyDescent="0.3">
      <c r="A13" s="87" t="s">
        <v>18</v>
      </c>
      <c r="B13" s="87">
        <v>4</v>
      </c>
      <c r="C13" s="87"/>
      <c r="D13" s="87"/>
      <c r="E13" s="87"/>
      <c r="F13" s="87"/>
      <c r="G13" s="87"/>
      <c r="H13" s="87"/>
      <c r="I13" s="87"/>
      <c r="J13" s="87"/>
      <c r="K13" s="88" t="e">
        <f>VLOOKUP(C13,'1-가'!B:K,2,0)</f>
        <v>#N/A</v>
      </c>
      <c r="L13" s="88" t="e">
        <f>VLOOKUP($C13,'1-가'!$B:$K,10,0)</f>
        <v>#N/A</v>
      </c>
      <c r="M13" s="88" t="e">
        <f>VLOOKUP($C13,'1-나'!$B:$J,2,0)</f>
        <v>#N/A</v>
      </c>
      <c r="N13" s="88" t="e">
        <f>VLOOKUP($C13,'1-나'!$B:$J,10,0)</f>
        <v>#N/A</v>
      </c>
      <c r="O13" s="88"/>
    </row>
  </sheetData>
  <mergeCells count="1">
    <mergeCell ref="A3:I3"/>
  </mergeCells>
  <phoneticPr fontId="1" type="noConversion"/>
  <pageMargins left="0.39370078740157483" right="0.39370078740157483" top="0.39370078740157483" bottom="0.39370078740157483" header="0" footer="0"/>
  <pageSetup paperSize="9" scale="51" fitToHeight="0" orientation="landscape" r:id="rId1"/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3"/>
  <sheetViews>
    <sheetView zoomScale="85" zoomScaleNormal="85" zoomScaleSheetLayoutView="85" workbookViewId="0">
      <pane ySplit="5" topLeftCell="A6" activePane="bottomLeft" state="frozen"/>
      <selection pane="bottomLeft" activeCell="F6" sqref="F6"/>
    </sheetView>
  </sheetViews>
  <sheetFormatPr defaultColWidth="9" defaultRowHeight="16.5" x14ac:dyDescent="0.3"/>
  <cols>
    <col min="1" max="1" width="15.25" style="23" bestFit="1" customWidth="1"/>
    <col min="2" max="2" width="5.5" style="23" bestFit="1" customWidth="1"/>
    <col min="3" max="3" width="13.25" style="23" customWidth="1"/>
    <col min="4" max="4" width="48.125" style="23" customWidth="1"/>
    <col min="5" max="5" width="18.625" style="23" customWidth="1"/>
    <col min="6" max="6" width="18.25" style="23" customWidth="1"/>
    <col min="7" max="7" width="14.5" style="23" customWidth="1"/>
    <col min="8" max="11" width="12.625" style="40" customWidth="1"/>
    <col min="12" max="12" width="12.625" style="41" customWidth="1"/>
    <col min="13" max="16384" width="9" style="24"/>
  </cols>
  <sheetData>
    <row r="1" spans="1:14" ht="26.25" x14ac:dyDescent="0.3">
      <c r="A1" s="39" t="s">
        <v>43</v>
      </c>
      <c r="B1" s="39"/>
      <c r="M1" s="23"/>
    </row>
    <row r="2" spans="1:14" x14ac:dyDescent="0.3">
      <c r="M2" s="30"/>
    </row>
    <row r="3" spans="1:14" s="14" customFormat="1" ht="274.5" customHeight="1" x14ac:dyDescent="0.3">
      <c r="A3" s="135" t="s">
        <v>146</v>
      </c>
      <c r="B3" s="136"/>
      <c r="C3" s="136"/>
      <c r="D3" s="136"/>
      <c r="E3" s="136"/>
      <c r="F3" s="136"/>
      <c r="G3" s="136"/>
      <c r="H3" s="60"/>
      <c r="I3" s="60"/>
      <c r="J3" s="60"/>
      <c r="K3" s="60"/>
      <c r="L3" s="60"/>
      <c r="M3" s="57"/>
      <c r="N3" s="57"/>
    </row>
    <row r="4" spans="1:14" x14ac:dyDescent="0.3">
      <c r="A4" s="45"/>
      <c r="B4" s="45"/>
      <c r="C4" s="45"/>
      <c r="D4" s="45"/>
      <c r="E4" s="45"/>
      <c r="F4" s="45"/>
      <c r="G4" s="45"/>
      <c r="H4" s="45"/>
      <c r="I4" s="45"/>
      <c r="J4" s="45"/>
      <c r="K4" s="47"/>
      <c r="L4" s="47"/>
    </row>
    <row r="5" spans="1:14" s="104" customFormat="1" ht="33" x14ac:dyDescent="0.3">
      <c r="A5" s="20" t="s">
        <v>1</v>
      </c>
      <c r="B5" s="20" t="s">
        <v>42</v>
      </c>
      <c r="C5" s="4" t="s">
        <v>23</v>
      </c>
      <c r="D5" s="4" t="s">
        <v>44</v>
      </c>
      <c r="E5" s="4" t="s">
        <v>95</v>
      </c>
      <c r="F5" s="4" t="s">
        <v>102</v>
      </c>
      <c r="G5" s="4" t="s">
        <v>14</v>
      </c>
      <c r="H5" s="42" t="s">
        <v>93</v>
      </c>
      <c r="I5" s="42" t="s">
        <v>103</v>
      </c>
      <c r="J5" s="42" t="s">
        <v>94</v>
      </c>
      <c r="K5" s="42" t="s">
        <v>104</v>
      </c>
      <c r="L5" s="42" t="s">
        <v>76</v>
      </c>
    </row>
    <row r="6" spans="1:14" s="104" customFormat="1" x14ac:dyDescent="0.3">
      <c r="A6" s="85" t="s">
        <v>21</v>
      </c>
      <c r="B6" s="85">
        <v>1</v>
      </c>
      <c r="C6" s="85"/>
      <c r="D6" s="85"/>
      <c r="E6" s="85"/>
      <c r="F6" s="85"/>
      <c r="G6" s="85"/>
      <c r="H6" s="88" t="e">
        <f>VLOOKUP($C6,'1-가'!$B:$K,2,0)</f>
        <v>#N/A</v>
      </c>
      <c r="I6" s="88" t="e">
        <f>VLOOKUP($C6,'1-가'!$B:$K,10,0)</f>
        <v>#N/A</v>
      </c>
      <c r="J6" s="88" t="e">
        <f>VLOOKUP($C6,'1-나'!$B:$J,2,0)</f>
        <v>#N/A</v>
      </c>
      <c r="K6" s="88" t="e">
        <f>VLOOKUP($C6,'1-나'!$B:$J,10,0)</f>
        <v>#N/A</v>
      </c>
      <c r="L6" s="89"/>
    </row>
    <row r="7" spans="1:14" s="104" customFormat="1" x14ac:dyDescent="0.3">
      <c r="A7" s="85" t="s">
        <v>21</v>
      </c>
      <c r="B7" s="85">
        <v>2</v>
      </c>
      <c r="C7" s="85"/>
      <c r="D7" s="85"/>
      <c r="E7" s="85"/>
      <c r="F7" s="85"/>
      <c r="G7" s="85"/>
      <c r="H7" s="88" t="e">
        <f>VLOOKUP($C7,'1-가'!$B:$K,2,0)</f>
        <v>#N/A</v>
      </c>
      <c r="I7" s="88" t="e">
        <f>VLOOKUP($C7,'1-가'!$B:$K,10,0)</f>
        <v>#N/A</v>
      </c>
      <c r="J7" s="88" t="e">
        <f>VLOOKUP($C7,'1-나'!$B:$J,2,0)</f>
        <v>#N/A</v>
      </c>
      <c r="K7" s="88" t="e">
        <f>VLOOKUP($C7,'1-나'!$B:$J,10,0)</f>
        <v>#N/A</v>
      </c>
      <c r="L7" s="89"/>
    </row>
    <row r="8" spans="1:14" s="104" customFormat="1" x14ac:dyDescent="0.3">
      <c r="A8" s="85" t="s">
        <v>21</v>
      </c>
      <c r="B8" s="85">
        <v>3</v>
      </c>
      <c r="C8" s="85"/>
      <c r="D8" s="85"/>
      <c r="E8" s="85"/>
      <c r="F8" s="85"/>
      <c r="G8" s="85"/>
      <c r="H8" s="88" t="e">
        <f>VLOOKUP($C8,'1-가'!$B:$K,2,0)</f>
        <v>#N/A</v>
      </c>
      <c r="I8" s="88" t="e">
        <f>VLOOKUP($C8,'1-가'!$B:$K,10,0)</f>
        <v>#N/A</v>
      </c>
      <c r="J8" s="88" t="e">
        <f>VLOOKUP($C8,'1-나'!$B:$J,2,0)</f>
        <v>#N/A</v>
      </c>
      <c r="K8" s="88" t="e">
        <f>VLOOKUP($C8,'1-나'!$B:$J,10,0)</f>
        <v>#N/A</v>
      </c>
      <c r="L8" s="89"/>
    </row>
    <row r="9" spans="1:14" s="104" customFormat="1" x14ac:dyDescent="0.3">
      <c r="A9" s="85" t="s">
        <v>21</v>
      </c>
      <c r="B9" s="85">
        <v>4</v>
      </c>
      <c r="C9" s="85"/>
      <c r="D9" s="85"/>
      <c r="E9" s="85"/>
      <c r="F9" s="85"/>
      <c r="G9" s="85"/>
      <c r="H9" s="88" t="e">
        <f>VLOOKUP($C9,'1-가'!$B:$K,2,0)</f>
        <v>#N/A</v>
      </c>
      <c r="I9" s="88" t="e">
        <f>VLOOKUP($C9,'1-가'!$B:$K,10,0)</f>
        <v>#N/A</v>
      </c>
      <c r="J9" s="88" t="e">
        <f>VLOOKUP($C9,'1-나'!$B:$J,2,0)</f>
        <v>#N/A</v>
      </c>
      <c r="K9" s="88" t="e">
        <f>VLOOKUP($C9,'1-나'!$B:$J,10,0)</f>
        <v>#N/A</v>
      </c>
      <c r="L9" s="89"/>
    </row>
    <row r="10" spans="1:14" s="104" customFormat="1" x14ac:dyDescent="0.3">
      <c r="A10" s="85" t="s">
        <v>21</v>
      </c>
      <c r="B10" s="85">
        <v>5</v>
      </c>
      <c r="C10" s="85"/>
      <c r="D10" s="85"/>
      <c r="E10" s="85"/>
      <c r="F10" s="85"/>
      <c r="G10" s="85"/>
      <c r="H10" s="88" t="e">
        <f>VLOOKUP($C10,'1-가'!$B:$K,2,0)</f>
        <v>#N/A</v>
      </c>
      <c r="I10" s="88" t="e">
        <f>VLOOKUP($C10,'1-가'!$B:$K,10,0)</f>
        <v>#N/A</v>
      </c>
      <c r="J10" s="88" t="e">
        <f>VLOOKUP($C10,'1-나'!$B:$J,2,0)</f>
        <v>#N/A</v>
      </c>
      <c r="K10" s="88" t="e">
        <f>VLOOKUP($C10,'1-나'!$B:$J,10,0)</f>
        <v>#N/A</v>
      </c>
      <c r="L10" s="89"/>
    </row>
    <row r="11" spans="1:14" s="104" customFormat="1" x14ac:dyDescent="0.3">
      <c r="A11" s="85" t="s">
        <v>21</v>
      </c>
      <c r="B11" s="85">
        <v>6</v>
      </c>
      <c r="C11" s="85"/>
      <c r="D11" s="85"/>
      <c r="E11" s="85"/>
      <c r="F11" s="85"/>
      <c r="G11" s="85"/>
      <c r="H11" s="88" t="e">
        <f>VLOOKUP($C11,'1-가'!$B:$K,2,0)</f>
        <v>#N/A</v>
      </c>
      <c r="I11" s="88" t="e">
        <f>VLOOKUP($C11,'1-가'!$B:$K,10,0)</f>
        <v>#N/A</v>
      </c>
      <c r="J11" s="88" t="e">
        <f>VLOOKUP($C11,'1-나'!$B:$J,2,0)</f>
        <v>#N/A</v>
      </c>
      <c r="K11" s="88" t="e">
        <f>VLOOKUP($C11,'1-나'!$B:$J,10,0)</f>
        <v>#N/A</v>
      </c>
      <c r="L11" s="89"/>
    </row>
    <row r="12" spans="1:14" s="104" customFormat="1" x14ac:dyDescent="0.3">
      <c r="A12" s="85" t="s">
        <v>21</v>
      </c>
      <c r="B12" s="85">
        <v>7</v>
      </c>
      <c r="C12" s="85"/>
      <c r="D12" s="85"/>
      <c r="E12" s="85"/>
      <c r="F12" s="85"/>
      <c r="G12" s="85"/>
      <c r="H12" s="88" t="e">
        <f>VLOOKUP($C12,'1-가'!$B:$K,2,0)</f>
        <v>#N/A</v>
      </c>
      <c r="I12" s="88" t="e">
        <f>VLOOKUP($C12,'1-가'!$B:$K,10,0)</f>
        <v>#N/A</v>
      </c>
      <c r="J12" s="88" t="e">
        <f>VLOOKUP($C12,'1-나'!$B:$J,2,0)</f>
        <v>#N/A</v>
      </c>
      <c r="K12" s="88" t="e">
        <f>VLOOKUP($C12,'1-나'!$B:$J,10,0)</f>
        <v>#N/A</v>
      </c>
      <c r="L12" s="89"/>
    </row>
    <row r="13" spans="1:14" s="104" customFormat="1" x14ac:dyDescent="0.3">
      <c r="A13" s="85" t="s">
        <v>21</v>
      </c>
      <c r="B13" s="85">
        <v>8</v>
      </c>
      <c r="C13" s="85"/>
      <c r="D13" s="85"/>
      <c r="E13" s="85"/>
      <c r="F13" s="85"/>
      <c r="G13" s="85"/>
      <c r="H13" s="88" t="e">
        <f>VLOOKUP($C13,'1-가'!$B:$K,2,0)</f>
        <v>#N/A</v>
      </c>
      <c r="I13" s="88" t="e">
        <f>VLOOKUP($C13,'1-가'!$B:$K,10,0)</f>
        <v>#N/A</v>
      </c>
      <c r="J13" s="88" t="e">
        <f>VLOOKUP($C13,'1-나'!$B:$J,2,0)</f>
        <v>#N/A</v>
      </c>
      <c r="K13" s="88" t="e">
        <f>VLOOKUP($C13,'1-나'!$B:$J,10,0)</f>
        <v>#N/A</v>
      </c>
      <c r="L13" s="89"/>
    </row>
    <row r="14" spans="1:14" s="104" customFormat="1" x14ac:dyDescent="0.3">
      <c r="A14" s="85" t="s">
        <v>21</v>
      </c>
      <c r="B14" s="85">
        <v>9</v>
      </c>
      <c r="C14" s="85"/>
      <c r="D14" s="85"/>
      <c r="E14" s="85"/>
      <c r="F14" s="85"/>
      <c r="G14" s="85"/>
      <c r="H14" s="88" t="e">
        <f>VLOOKUP($C14,'1-가'!$B:$K,2,0)</f>
        <v>#N/A</v>
      </c>
      <c r="I14" s="88" t="e">
        <f>VLOOKUP($C14,'1-가'!$B:$K,10,0)</f>
        <v>#N/A</v>
      </c>
      <c r="J14" s="88" t="e">
        <f>VLOOKUP($C14,'1-나'!$B:$J,2,0)</f>
        <v>#N/A</v>
      </c>
      <c r="K14" s="88" t="e">
        <f>VLOOKUP($C14,'1-나'!$B:$J,10,0)</f>
        <v>#N/A</v>
      </c>
      <c r="L14" s="89"/>
    </row>
    <row r="15" spans="1:14" s="104" customFormat="1" x14ac:dyDescent="0.3">
      <c r="A15" s="87" t="s">
        <v>22</v>
      </c>
      <c r="B15" s="87">
        <v>1</v>
      </c>
      <c r="C15" s="87"/>
      <c r="D15" s="87"/>
      <c r="E15" s="87"/>
      <c r="F15" s="87"/>
      <c r="G15" s="87"/>
      <c r="H15" s="88" t="e">
        <f>VLOOKUP($C15,'1-가'!$B:$K,2,0)</f>
        <v>#N/A</v>
      </c>
      <c r="I15" s="88" t="e">
        <f>VLOOKUP($C15,'1-가'!$B:$K,10,0)</f>
        <v>#N/A</v>
      </c>
      <c r="J15" s="88" t="e">
        <f>VLOOKUP($C15,'1-나'!$B:$J,2,0)</f>
        <v>#N/A</v>
      </c>
      <c r="K15" s="88" t="e">
        <f>VLOOKUP($C15,'1-나'!$B:$J,10,0)</f>
        <v>#N/A</v>
      </c>
      <c r="L15" s="89"/>
    </row>
    <row r="16" spans="1:14" s="104" customFormat="1" x14ac:dyDescent="0.3">
      <c r="A16" s="87" t="s">
        <v>22</v>
      </c>
      <c r="B16" s="87">
        <v>2</v>
      </c>
      <c r="C16" s="87"/>
      <c r="D16" s="87"/>
      <c r="E16" s="87"/>
      <c r="F16" s="87"/>
      <c r="G16" s="87"/>
      <c r="H16" s="88" t="e">
        <f>VLOOKUP($C16,'1-가'!$B:$K,2,0)</f>
        <v>#N/A</v>
      </c>
      <c r="I16" s="88" t="e">
        <f>VLOOKUP($C16,'1-가'!$B:$K,10,0)</f>
        <v>#N/A</v>
      </c>
      <c r="J16" s="88" t="e">
        <f>VLOOKUP($C16,'1-나'!$B:$J,2,0)</f>
        <v>#N/A</v>
      </c>
      <c r="K16" s="88" t="e">
        <f>VLOOKUP($C16,'1-나'!$B:$J,10,0)</f>
        <v>#N/A</v>
      </c>
      <c r="L16" s="89"/>
    </row>
    <row r="17" spans="1:12" s="104" customFormat="1" x14ac:dyDescent="0.3">
      <c r="A17" s="87" t="s">
        <v>22</v>
      </c>
      <c r="B17" s="87">
        <v>3</v>
      </c>
      <c r="C17" s="87"/>
      <c r="D17" s="87"/>
      <c r="E17" s="87"/>
      <c r="F17" s="87"/>
      <c r="G17" s="87"/>
      <c r="H17" s="88" t="e">
        <f>VLOOKUP($C17,'1-가'!$B:$K,2,0)</f>
        <v>#N/A</v>
      </c>
      <c r="I17" s="88" t="e">
        <f>VLOOKUP($C17,'1-가'!$B:$K,10,0)</f>
        <v>#N/A</v>
      </c>
      <c r="J17" s="88" t="e">
        <f>VLOOKUP($C17,'1-나'!$B:$J,2,0)</f>
        <v>#N/A</v>
      </c>
      <c r="K17" s="88" t="e">
        <f>VLOOKUP($C17,'1-나'!$B:$J,10,0)</f>
        <v>#N/A</v>
      </c>
      <c r="L17" s="89"/>
    </row>
    <row r="18" spans="1:12" s="104" customFormat="1" x14ac:dyDescent="0.3">
      <c r="A18" s="87" t="s">
        <v>22</v>
      </c>
      <c r="B18" s="87">
        <v>4</v>
      </c>
      <c r="C18" s="87"/>
      <c r="D18" s="87"/>
      <c r="E18" s="87"/>
      <c r="F18" s="87"/>
      <c r="G18" s="87"/>
      <c r="H18" s="88" t="e">
        <f>VLOOKUP($C18,'1-가'!$B:$K,2,0)</f>
        <v>#N/A</v>
      </c>
      <c r="I18" s="88" t="e">
        <f>VLOOKUP($C18,'1-가'!$B:$K,10,0)</f>
        <v>#N/A</v>
      </c>
      <c r="J18" s="88" t="e">
        <f>VLOOKUP($C18,'1-나'!$B:$J,2,0)</f>
        <v>#N/A</v>
      </c>
      <c r="K18" s="88" t="e">
        <f>VLOOKUP($C18,'1-나'!$B:$J,10,0)</f>
        <v>#N/A</v>
      </c>
      <c r="L18" s="89"/>
    </row>
    <row r="19" spans="1:12" s="104" customFormat="1" x14ac:dyDescent="0.3">
      <c r="A19" s="87" t="s">
        <v>22</v>
      </c>
      <c r="B19" s="87">
        <v>5</v>
      </c>
      <c r="C19" s="87"/>
      <c r="D19" s="87"/>
      <c r="E19" s="87"/>
      <c r="F19" s="87"/>
      <c r="G19" s="87"/>
      <c r="H19" s="88" t="e">
        <f>VLOOKUP($C19,'1-가'!$B:$K,2,0)</f>
        <v>#N/A</v>
      </c>
      <c r="I19" s="88" t="e">
        <f>VLOOKUP($C19,'1-가'!$B:$K,10,0)</f>
        <v>#N/A</v>
      </c>
      <c r="J19" s="88" t="e">
        <f>VLOOKUP($C19,'1-나'!$B:$J,2,0)</f>
        <v>#N/A</v>
      </c>
      <c r="K19" s="88" t="e">
        <f>VLOOKUP($C19,'1-나'!$B:$J,10,0)</f>
        <v>#N/A</v>
      </c>
      <c r="L19" s="89"/>
    </row>
    <row r="20" spans="1:12" s="104" customFormat="1" x14ac:dyDescent="0.3">
      <c r="A20" s="87" t="s">
        <v>22</v>
      </c>
      <c r="B20" s="87">
        <v>6</v>
      </c>
      <c r="C20" s="87"/>
      <c r="D20" s="87"/>
      <c r="E20" s="87"/>
      <c r="F20" s="87"/>
      <c r="G20" s="87"/>
      <c r="H20" s="88" t="e">
        <f>VLOOKUP($C20,'1-가'!$B:$K,2,0)</f>
        <v>#N/A</v>
      </c>
      <c r="I20" s="88" t="e">
        <f>VLOOKUP($C20,'1-가'!$B:$K,10,0)</f>
        <v>#N/A</v>
      </c>
      <c r="J20" s="88" t="e">
        <f>VLOOKUP($C20,'1-나'!$B:$J,2,0)</f>
        <v>#N/A</v>
      </c>
      <c r="K20" s="88" t="e">
        <f>VLOOKUP($C20,'1-나'!$B:$J,10,0)</f>
        <v>#N/A</v>
      </c>
      <c r="L20" s="89"/>
    </row>
    <row r="21" spans="1:12" s="104" customFormat="1" x14ac:dyDescent="0.3">
      <c r="A21" s="87" t="s">
        <v>22</v>
      </c>
      <c r="B21" s="87">
        <v>7</v>
      </c>
      <c r="C21" s="87"/>
      <c r="D21" s="87"/>
      <c r="E21" s="87"/>
      <c r="F21" s="87"/>
      <c r="G21" s="87"/>
      <c r="H21" s="88" t="e">
        <f>VLOOKUP($C21,'1-가'!$B:$K,2,0)</f>
        <v>#N/A</v>
      </c>
      <c r="I21" s="88" t="e">
        <f>VLOOKUP($C21,'1-가'!$B:$K,10,0)</f>
        <v>#N/A</v>
      </c>
      <c r="J21" s="88" t="e">
        <f>VLOOKUP($C21,'1-나'!$B:$J,2,0)</f>
        <v>#N/A</v>
      </c>
      <c r="K21" s="88" t="e">
        <f>VLOOKUP($C21,'1-나'!$B:$J,10,0)</f>
        <v>#N/A</v>
      </c>
      <c r="L21" s="89"/>
    </row>
    <row r="22" spans="1:12" s="104" customFormat="1" x14ac:dyDescent="0.3">
      <c r="A22" s="87" t="s">
        <v>22</v>
      </c>
      <c r="B22" s="87">
        <v>8</v>
      </c>
      <c r="C22" s="87"/>
      <c r="D22" s="87"/>
      <c r="E22" s="87"/>
      <c r="F22" s="87"/>
      <c r="G22" s="87"/>
      <c r="H22" s="88" t="e">
        <f>VLOOKUP($C22,'1-가'!$B:$K,2,0)</f>
        <v>#N/A</v>
      </c>
      <c r="I22" s="88" t="e">
        <f>VLOOKUP($C22,'1-가'!$B:$K,10,0)</f>
        <v>#N/A</v>
      </c>
      <c r="J22" s="88" t="e">
        <f>VLOOKUP($C22,'1-나'!$B:$J,2,0)</f>
        <v>#N/A</v>
      </c>
      <c r="K22" s="88" t="e">
        <f>VLOOKUP($C22,'1-나'!$B:$J,10,0)</f>
        <v>#N/A</v>
      </c>
      <c r="L22" s="89"/>
    </row>
    <row r="23" spans="1:12" s="104" customFormat="1" x14ac:dyDescent="0.3">
      <c r="A23" s="87" t="s">
        <v>22</v>
      </c>
      <c r="B23" s="87">
        <v>9</v>
      </c>
      <c r="C23" s="87"/>
      <c r="D23" s="87"/>
      <c r="E23" s="87"/>
      <c r="F23" s="87"/>
      <c r="G23" s="87"/>
      <c r="H23" s="88" t="e">
        <f>VLOOKUP($C23,'1-가'!$B:$K,2,0)</f>
        <v>#N/A</v>
      </c>
      <c r="I23" s="88" t="e">
        <f>VLOOKUP($C23,'1-가'!$B:$K,10,0)</f>
        <v>#N/A</v>
      </c>
      <c r="J23" s="88" t="e">
        <f>VLOOKUP($C23,'1-나'!$B:$J,2,0)</f>
        <v>#N/A</v>
      </c>
      <c r="K23" s="88" t="e">
        <f>VLOOKUP($C23,'1-나'!$B:$J,10,0)</f>
        <v>#N/A</v>
      </c>
      <c r="L23" s="90"/>
    </row>
  </sheetData>
  <mergeCells count="1">
    <mergeCell ref="A3:G3"/>
  </mergeCells>
  <phoneticPr fontId="1" type="noConversion"/>
  <pageMargins left="0.39370078740157483" right="0.39370078740157483" top="0.39370078740157483" bottom="0.39370078740157483" header="0" footer="0"/>
  <pageSetup paperSize="9" scale="81" fitToWidth="0" orientation="landscape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8"/>
  <sheetViews>
    <sheetView zoomScale="85" zoomScaleNormal="85" zoomScaleSheetLayoutView="85" workbookViewId="0">
      <pane ySplit="5" topLeftCell="A6" activePane="bottomLeft" state="frozen"/>
      <selection pane="bottomLeft" activeCell="A3" sqref="A3:F3"/>
    </sheetView>
  </sheetViews>
  <sheetFormatPr defaultRowHeight="16.5" x14ac:dyDescent="0.3"/>
  <cols>
    <col min="2" max="2" width="35" customWidth="1"/>
    <col min="3" max="8" width="16.625" customWidth="1"/>
  </cols>
  <sheetData>
    <row r="1" spans="1:11" ht="26.25" x14ac:dyDescent="0.3">
      <c r="A1" s="11" t="s">
        <v>85</v>
      </c>
    </row>
    <row r="3" spans="1:11" s="7" customFormat="1" ht="149.25" customHeight="1" x14ac:dyDescent="0.3">
      <c r="A3" s="137" t="s">
        <v>147</v>
      </c>
      <c r="B3" s="138"/>
      <c r="C3" s="138"/>
      <c r="D3" s="138"/>
      <c r="E3" s="138"/>
      <c r="F3" s="138"/>
      <c r="G3" s="49"/>
      <c r="H3" s="6"/>
      <c r="I3" s="6"/>
      <c r="J3" s="6"/>
      <c r="K3" s="6"/>
    </row>
    <row r="5" spans="1:11" s="48" customFormat="1" ht="33" x14ac:dyDescent="0.3">
      <c r="A5" s="4" t="s">
        <v>77</v>
      </c>
      <c r="B5" s="4" t="s">
        <v>24</v>
      </c>
      <c r="C5" s="4" t="s">
        <v>81</v>
      </c>
      <c r="D5" s="4" t="s">
        <v>25</v>
      </c>
      <c r="E5" s="4" t="s">
        <v>26</v>
      </c>
      <c r="F5" s="4" t="s">
        <v>80</v>
      </c>
      <c r="G5" s="4" t="s">
        <v>78</v>
      </c>
      <c r="H5" s="21" t="s">
        <v>79</v>
      </c>
    </row>
    <row r="6" spans="1:11" s="48" customFormat="1" x14ac:dyDescent="0.3">
      <c r="A6" s="85">
        <v>1</v>
      </c>
      <c r="B6" s="85"/>
      <c r="C6" s="85"/>
      <c r="D6" s="85"/>
      <c r="E6" s="85"/>
      <c r="F6" s="85"/>
      <c r="G6" s="85"/>
      <c r="H6" s="88"/>
    </row>
    <row r="7" spans="1:11" s="48" customFormat="1" x14ac:dyDescent="0.3">
      <c r="A7" s="85">
        <v>2</v>
      </c>
      <c r="B7" s="85"/>
      <c r="C7" s="85"/>
      <c r="D7" s="85"/>
      <c r="E7" s="85"/>
      <c r="F7" s="85"/>
      <c r="G7" s="85"/>
      <c r="H7" s="88"/>
    </row>
    <row r="8" spans="1:11" s="48" customFormat="1" x14ac:dyDescent="0.3">
      <c r="A8" s="85">
        <v>3</v>
      </c>
      <c r="B8" s="85"/>
      <c r="C8" s="85"/>
      <c r="D8" s="85"/>
      <c r="E8" s="85"/>
      <c r="F8" s="85"/>
      <c r="G8" s="85"/>
      <c r="H8" s="88"/>
    </row>
  </sheetData>
  <mergeCells count="1">
    <mergeCell ref="A3:F3"/>
  </mergeCells>
  <phoneticPr fontId="1" type="noConversion"/>
  <pageMargins left="0.39370078740157483" right="0.39370078740157483" top="0.39370078740157483" bottom="0.3937007874015748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8</vt:i4>
      </vt:variant>
    </vt:vector>
  </HeadingPairs>
  <TitlesOfParts>
    <vt:vector size="18" baseType="lpstr">
      <vt:lpstr>표지</vt:lpstr>
      <vt:lpstr>(평가보고서)</vt:lpstr>
      <vt:lpstr>1-가</vt:lpstr>
      <vt:lpstr>1-나</vt:lpstr>
      <vt:lpstr>2-가</vt:lpstr>
      <vt:lpstr>2-나</vt:lpstr>
      <vt:lpstr>3</vt:lpstr>
      <vt:lpstr>4-가</vt:lpstr>
      <vt:lpstr>4-나</vt:lpstr>
      <vt:lpstr>(참조) 증빙서류 제출</vt:lpstr>
      <vt:lpstr>'(평가보고서)'!Print_Area</vt:lpstr>
      <vt:lpstr>'1-가'!Print_Area</vt:lpstr>
      <vt:lpstr>'1-나'!Print_Area</vt:lpstr>
      <vt:lpstr>'2-가'!Print_Area</vt:lpstr>
      <vt:lpstr>'2-나'!Print_Area</vt:lpstr>
      <vt:lpstr>'4-가'!Print_Area</vt:lpstr>
      <vt:lpstr>'4-나'!Print_Area</vt:lpstr>
      <vt:lpstr>표지!Print_Area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NRF</cp:lastModifiedBy>
  <cp:lastPrinted>2023-06-06T23:21:49Z</cp:lastPrinted>
  <dcterms:created xsi:type="dcterms:W3CDTF">2021-04-28T07:33:18Z</dcterms:created>
  <dcterms:modified xsi:type="dcterms:W3CDTF">2025-06-05T06:10:14Z</dcterms:modified>
</cp:coreProperties>
</file>